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032" yWindow="576" windowWidth="17496" windowHeight="7596" activeTab="1"/>
  </bookViews>
  <sheets>
    <sheet name="Drużyny" sheetId="1" r:id="rId1"/>
    <sheet name="WYNIKI" sheetId="2" r:id="rId2"/>
  </sheets>
  <definedNames/>
  <calcPr fullCalcOnLoad="1"/>
</workbook>
</file>

<file path=xl/sharedStrings.xml><?xml version="1.0" encoding="utf-8"?>
<sst xmlns="http://schemas.openxmlformats.org/spreadsheetml/2006/main" count="126" uniqueCount="54">
  <si>
    <t>HFT1</t>
  </si>
  <si>
    <t>%</t>
  </si>
  <si>
    <t>pkt</t>
  </si>
  <si>
    <t>HFT2</t>
  </si>
  <si>
    <t>FT</t>
  </si>
  <si>
    <t>JM</t>
  </si>
  <si>
    <t>JS</t>
  </si>
  <si>
    <t>Drużyna</t>
  </si>
  <si>
    <t>max:</t>
  </si>
  <si>
    <t>Suma 3 zawodników</t>
  </si>
  <si>
    <t>Suma do Pucharu</t>
  </si>
  <si>
    <t>Nazwa drużyny</t>
  </si>
  <si>
    <t>Miejsce</t>
  </si>
  <si>
    <t>Skład drużyny</t>
  </si>
  <si>
    <t>kat.</t>
  </si>
  <si>
    <t>UZUPEŁNIĆ NAJWYŻSZE WYNIKI NA DANYCH ZAWODACH:</t>
  </si>
  <si>
    <t>do wpisania:</t>
  </si>
  <si>
    <t>zdob pkt:</t>
  </si>
  <si>
    <t>cał. chyb.:</t>
  </si>
  <si>
    <t>WKFT</t>
  </si>
  <si>
    <t>SG3M</t>
  </si>
  <si>
    <t>Grzegorz Grabowski</t>
  </si>
  <si>
    <t>Robert Wróbel</t>
  </si>
  <si>
    <t>Paweł Świtkowski</t>
  </si>
  <si>
    <t>Paweł Grabowski</t>
  </si>
  <si>
    <t>Robert Szambelan</t>
  </si>
  <si>
    <t>Aleksandra Wieloszyńska</t>
  </si>
  <si>
    <t>Szymon Tałaj</t>
  </si>
  <si>
    <t>Leszek Domagała</t>
  </si>
  <si>
    <t>JURA Team Kolba.pl</t>
  </si>
  <si>
    <t>Radosław Rozum</t>
  </si>
  <si>
    <t>Gerard Cebula</t>
  </si>
  <si>
    <t>WSST</t>
  </si>
  <si>
    <t>Marek Krempczyński</t>
  </si>
  <si>
    <t>Michał Walaszkowski</t>
  </si>
  <si>
    <t>Jacek Kostowski</t>
  </si>
  <si>
    <t>Eugeniusz Sadowski</t>
  </si>
  <si>
    <t>DGST Beaver</t>
  </si>
  <si>
    <t>Sławomir Opiela</t>
  </si>
  <si>
    <t>Piotr Brandys</t>
  </si>
  <si>
    <t>Tomasz Marszałek</t>
  </si>
  <si>
    <t>Maciej Fałkowski</t>
  </si>
  <si>
    <t>WIKING</t>
  </si>
  <si>
    <t>Tomasz Cielepak</t>
  </si>
  <si>
    <t>Grzegorz Lisowski</t>
  </si>
  <si>
    <t>Krzysztof Szałkowski</t>
  </si>
  <si>
    <t>Artur Korpalski</t>
  </si>
  <si>
    <t>Tomasz Gacek - nie PFTA</t>
  </si>
  <si>
    <t>Dobrosław Dobek</t>
  </si>
  <si>
    <t>Marceli Kotkowski</t>
  </si>
  <si>
    <t>Rafał Zych</t>
  </si>
  <si>
    <t>Janusz Pelucha</t>
  </si>
  <si>
    <t>Gabriel Węcel</t>
  </si>
  <si>
    <t>Tomasz Widła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</si>
</sst>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.0"/>
    <numFmt numFmtId="172" formatCode="#,##0.00&quot; &quot;[$zł-415];[Red]&quot;-&quot;#,##0.00&quot; &quot;[$zł-415]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1"/>
      <color theme="1"/>
      <name val="Arial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FFFF00"/>
      <name val="Calibri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>
      <alignment/>
      <protection/>
    </xf>
    <xf numFmtId="172" fontId="46" fillId="0" borderId="0">
      <alignment/>
      <protection/>
    </xf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0" fontId="0" fillId="33" borderId="0" xfId="0" applyFont="1" applyFill="1" applyAlignment="1">
      <alignment/>
    </xf>
    <xf numFmtId="10" fontId="0" fillId="0" borderId="0" xfId="0" applyNumberFormat="1" applyAlignment="1">
      <alignment/>
    </xf>
    <xf numFmtId="10" fontId="0" fillId="33" borderId="0" xfId="0" applyNumberFormat="1" applyFont="1" applyFill="1" applyAlignment="1">
      <alignment/>
    </xf>
    <xf numFmtId="10" fontId="0" fillId="0" borderId="0" xfId="0" applyNumberFormat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0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47" fillId="33" borderId="0" xfId="0" applyFont="1" applyFill="1" applyAlignment="1">
      <alignment/>
    </xf>
    <xf numFmtId="0" fontId="0" fillId="8" borderId="0" xfId="0" applyFill="1" applyAlignment="1">
      <alignment horizontal="center"/>
    </xf>
    <xf numFmtId="0" fontId="47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47" fillId="34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53" fillId="0" borderId="0" xfId="0" applyFont="1" applyAlignment="1">
      <alignment/>
    </xf>
    <xf numFmtId="2" fontId="0" fillId="0" borderId="0" xfId="0" applyNumberForma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horizontal="center" vertical="center" wrapText="1"/>
    </xf>
    <xf numFmtId="10" fontId="47" fillId="0" borderId="0" xfId="0" applyNumberFormat="1" applyFont="1" applyAlignment="1">
      <alignment horizontal="center"/>
    </xf>
    <xf numFmtId="0" fontId="55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53" fillId="0" borderId="0" xfId="0" applyFont="1" applyFill="1" applyAlignment="1">
      <alignment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8" borderId="0" xfId="0" applyFill="1" applyAlignment="1">
      <alignment horizontal="center"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8" borderId="0" xfId="0" applyFill="1" applyAlignment="1">
      <alignment horizontal="center"/>
    </xf>
    <xf numFmtId="0" fontId="56" fillId="0" borderId="0" xfId="0" applyFont="1" applyAlignment="1">
      <alignment/>
    </xf>
    <xf numFmtId="10" fontId="0" fillId="0" borderId="0" xfId="0" applyNumberFormat="1" applyAlignment="1">
      <alignment horizontal="center" vertical="center"/>
    </xf>
    <xf numFmtId="0" fontId="47" fillId="3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37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4 3" xfId="57"/>
    <cellStyle name="Normalny 5" xfId="58"/>
    <cellStyle name="Normalny 9" xfId="59"/>
    <cellStyle name="Obliczenia" xfId="60"/>
    <cellStyle name="Followed Hyperlink" xfId="61"/>
    <cellStyle name="Percent" xfId="62"/>
    <cellStyle name="Result" xfId="63"/>
    <cellStyle name="Result2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S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00390625" style="3" bestFit="1" customWidth="1"/>
    <col min="2" max="2" width="22.28125" style="0" bestFit="1" customWidth="1"/>
    <col min="3" max="3" width="20.8515625" style="0" bestFit="1" customWidth="1"/>
    <col min="5" max="5" width="9.140625" style="5" customWidth="1"/>
    <col min="6" max="6" width="9.140625" style="1" customWidth="1"/>
    <col min="7" max="7" width="8.57421875" style="1" bestFit="1" customWidth="1"/>
    <col min="8" max="8" width="9.00390625" style="1" bestFit="1" customWidth="1"/>
    <col min="9" max="9" width="3.00390625" style="12" customWidth="1"/>
    <col min="10" max="11" width="9.140625" style="16" hidden="1" customWidth="1"/>
    <col min="12" max="12" width="9.140625" style="5" hidden="1" customWidth="1"/>
    <col min="13" max="13" width="9.140625" style="16" hidden="1" customWidth="1"/>
    <col min="14" max="14" width="9.140625" style="16" customWidth="1"/>
    <col min="15" max="17" width="9.140625" style="0" customWidth="1"/>
  </cols>
  <sheetData>
    <row r="1" spans="1:16" s="22" customFormat="1" ht="14.25">
      <c r="A1" s="3"/>
      <c r="B1" s="25" t="s">
        <v>15</v>
      </c>
      <c r="E1" s="5"/>
      <c r="F1" s="1"/>
      <c r="G1" s="1"/>
      <c r="H1" s="1"/>
      <c r="I1" s="4"/>
      <c r="J1" s="16"/>
      <c r="K1" s="16"/>
      <c r="L1" s="5"/>
      <c r="M1" s="16"/>
      <c r="N1" s="16"/>
      <c r="O1" s="44" t="s">
        <v>4</v>
      </c>
      <c r="P1" s="44"/>
    </row>
    <row r="2" spans="2:16" ht="14.25">
      <c r="B2" s="2" t="s">
        <v>0</v>
      </c>
      <c r="C2">
        <v>76</v>
      </c>
      <c r="D2" t="s">
        <v>2</v>
      </c>
      <c r="I2" s="4"/>
      <c r="O2" s="2" t="s">
        <v>17</v>
      </c>
      <c r="P2" s="26">
        <v>28</v>
      </c>
    </row>
    <row r="3" spans="2:16" ht="14.25">
      <c r="B3" s="2" t="s">
        <v>3</v>
      </c>
      <c r="C3">
        <v>69</v>
      </c>
      <c r="D3" t="s">
        <v>2</v>
      </c>
      <c r="G3" s="15" t="s">
        <v>8</v>
      </c>
      <c r="I3" s="4"/>
      <c r="O3" s="2" t="s">
        <v>18</v>
      </c>
      <c r="P3" s="27">
        <v>1</v>
      </c>
    </row>
    <row r="4" spans="2:16" ht="14.25">
      <c r="B4" s="2" t="s">
        <v>4</v>
      </c>
      <c r="C4">
        <v>71</v>
      </c>
      <c r="D4" t="s">
        <v>2</v>
      </c>
      <c r="G4" s="24">
        <f>MAX(G27,G15,G33,G39,G57,G9,G69,G21,G63,G45,G51,G75,G81)</f>
        <v>2.9164195700518905</v>
      </c>
      <c r="I4" s="4"/>
      <c r="O4" s="2" t="s">
        <v>16</v>
      </c>
      <c r="P4" s="1">
        <f>P2*2+(40-P2)-P3</f>
        <v>67</v>
      </c>
    </row>
    <row r="5" spans="2:9" ht="14.25">
      <c r="B5" s="2" t="s">
        <v>5</v>
      </c>
      <c r="C5">
        <v>1</v>
      </c>
      <c r="D5" t="s">
        <v>2</v>
      </c>
      <c r="I5" s="4"/>
    </row>
    <row r="6" spans="2:9" ht="14.25">
      <c r="B6" s="2" t="s">
        <v>6</v>
      </c>
      <c r="C6">
        <v>1</v>
      </c>
      <c r="D6" t="s">
        <v>2</v>
      </c>
      <c r="I6" s="4"/>
    </row>
    <row r="7" spans="1:15" ht="14.25">
      <c r="A7" s="13"/>
      <c r="B7" s="4"/>
      <c r="C7" s="4"/>
      <c r="D7" s="4"/>
      <c r="E7" s="6"/>
      <c r="F7" s="8"/>
      <c r="G7" s="8"/>
      <c r="H7" s="8"/>
      <c r="I7" s="4"/>
      <c r="O7" s="22"/>
    </row>
    <row r="8" spans="1:15" ht="30">
      <c r="A8" s="3" t="s">
        <v>12</v>
      </c>
      <c r="B8" s="21" t="s">
        <v>11</v>
      </c>
      <c r="C8" s="21" t="s">
        <v>13</v>
      </c>
      <c r="D8" t="s">
        <v>14</v>
      </c>
      <c r="E8" s="7" t="s">
        <v>1</v>
      </c>
      <c r="F8" s="14" t="s">
        <v>2</v>
      </c>
      <c r="G8" s="23" t="s">
        <v>9</v>
      </c>
      <c r="H8" s="23" t="s">
        <v>10</v>
      </c>
      <c r="I8" s="4"/>
      <c r="O8" s="22"/>
    </row>
    <row r="9" spans="1:17" ht="14.25">
      <c r="A9" s="42">
        <v>1</v>
      </c>
      <c r="B9" s="40" t="s">
        <v>19</v>
      </c>
      <c r="C9" s="22" t="s">
        <v>49</v>
      </c>
      <c r="D9" s="22" t="s">
        <v>4</v>
      </c>
      <c r="E9" s="5">
        <f>IF(D9=$B$2,F9/$C$2,IF(D9=$B$4,F9/$C$4,IF(D9=$B$5,F9/$C$5,IF(D9=$B$6,F9/$C$6,IF(D9=$B$3,F9/$C$3,"ERROR!!!")))))</f>
        <v>0.9014084507042254</v>
      </c>
      <c r="F9" s="14">
        <v>64</v>
      </c>
      <c r="G9" s="39">
        <f>LARGE(E9:E13,1)+LARGE(E9:E13,2)+LARGE(E9:E13,3)</f>
        <v>2.9164195700518905</v>
      </c>
      <c r="H9" s="39">
        <f>G9/$G$4</f>
        <v>1</v>
      </c>
      <c r="I9" s="4"/>
      <c r="M9" s="20"/>
      <c r="O9" s="22"/>
      <c r="Q9" s="22"/>
    </row>
    <row r="10" spans="1:15" ht="14.25">
      <c r="A10" s="42"/>
      <c r="B10" s="40"/>
      <c r="C10" s="22" t="s">
        <v>30</v>
      </c>
      <c r="D10" s="22" t="s">
        <v>4</v>
      </c>
      <c r="E10" s="5">
        <f>IF(D10=$B$2,F10/$C$2,IF(D10=$B$4,F10/$C$4,IF(D10=$B$5,F10/$C$5,IF(D10=$B$6,F10/$C$6,IF(D10=$B$3,F10/$C$3,"ERROR!!!")))))</f>
        <v>1</v>
      </c>
      <c r="F10" s="29">
        <v>71</v>
      </c>
      <c r="G10" s="41"/>
      <c r="H10" s="39"/>
      <c r="I10" s="4"/>
      <c r="M10" s="20"/>
      <c r="O10" s="22"/>
    </row>
    <row r="11" spans="1:15" ht="14.25">
      <c r="A11" s="42"/>
      <c r="B11" s="40"/>
      <c r="C11" s="22" t="s">
        <v>25</v>
      </c>
      <c r="D11" s="22" t="s">
        <v>4</v>
      </c>
      <c r="E11" s="5">
        <f>IF(D11=$B$2,F11/$C$2,IF(D11=$B$4,F11/$C$4,IF(D11=$B$5,F11/$C$5,IF(D11=$B$6,F11/$C$6,IF(D11=$B$3,F11/$C$3,"ERROR!!!")))))</f>
        <v>0.8591549295774648</v>
      </c>
      <c r="F11" s="29">
        <v>61</v>
      </c>
      <c r="G11" s="41"/>
      <c r="H11" s="39"/>
      <c r="I11" s="4"/>
      <c r="M11" s="20"/>
      <c r="O11" s="22"/>
    </row>
    <row r="12" spans="1:15" ht="14.25">
      <c r="A12" s="42"/>
      <c r="B12" s="40"/>
      <c r="C12" s="22" t="s">
        <v>50</v>
      </c>
      <c r="D12" s="22" t="s">
        <v>4</v>
      </c>
      <c r="E12" s="5">
        <f>IF(D12=$B$2,F12/$C$2,IF(D12=$B$4,F12/$C$4,IF(D12=$B$5,F12/$C$5,IF(D12=$B$6,F12/$C$6,IF(D12=$B$3,F12/$C$3,"ERROR!!!")))))</f>
        <v>0.9295774647887324</v>
      </c>
      <c r="F12" s="29">
        <v>66</v>
      </c>
      <c r="G12" s="41"/>
      <c r="H12" s="39"/>
      <c r="I12" s="4"/>
      <c r="M12" s="20"/>
      <c r="O12" s="22"/>
    </row>
    <row r="13" spans="1:15" ht="14.25">
      <c r="A13" s="42"/>
      <c r="B13" s="40"/>
      <c r="C13" s="22" t="s">
        <v>51</v>
      </c>
      <c r="D13" s="22" t="s">
        <v>0</v>
      </c>
      <c r="E13" s="5">
        <f>IF(D13=$B$2,F13/$C$2,IF(D13=$B$4,F13/$C$4,IF(D13=$B$5,F13/$C$5,IF(D13=$B$6,F13/$C$6,IF(D13=$B$3,F13/$C$3,"ERROR!!!")))))</f>
        <v>0.9868421052631579</v>
      </c>
      <c r="F13" s="29">
        <v>75</v>
      </c>
      <c r="G13" s="41"/>
      <c r="H13" s="39"/>
      <c r="I13" s="4"/>
      <c r="M13" s="20"/>
      <c r="O13" s="22"/>
    </row>
    <row r="14" spans="1:15" ht="14.25">
      <c r="A14" s="13"/>
      <c r="B14" s="4"/>
      <c r="C14" s="4"/>
      <c r="D14" s="4"/>
      <c r="E14" s="6"/>
      <c r="F14" s="8"/>
      <c r="G14" s="8"/>
      <c r="H14" s="8"/>
      <c r="I14" s="4"/>
      <c r="K14" s="16" t="str">
        <f>B9</f>
        <v>WKFT</v>
      </c>
      <c r="L14" s="5">
        <f>G9</f>
        <v>2.9164195700518905</v>
      </c>
      <c r="O14" s="5"/>
    </row>
    <row r="15" spans="1:19" ht="14.25">
      <c r="A15" s="42">
        <v>2</v>
      </c>
      <c r="B15" s="40" t="s">
        <v>20</v>
      </c>
      <c r="C15" s="5" t="s">
        <v>26</v>
      </c>
      <c r="D15" s="22" t="s">
        <v>0</v>
      </c>
      <c r="E15" s="5">
        <f>IF(D15=$B$2,F15/$C$2,IF(D15=$B$4,F15/$C$4,IF(D15=$B$5,F15/$C$5,IF(D15=$B$6,F15/$C$6,IF(D15=$B$3,F15/$C$3,"ERROR!!!")))))</f>
        <v>0.7368421052631579</v>
      </c>
      <c r="F15" s="14">
        <v>56</v>
      </c>
      <c r="G15" s="39">
        <f>LARGE(E15:E19,1)+LARGE(E15:E19,2)+LARGE(E15:E19,3)</f>
        <v>2.7952186805040773</v>
      </c>
      <c r="H15" s="39">
        <f>G15/$G$4</f>
        <v>0.9584418885429243</v>
      </c>
      <c r="I15" s="4"/>
      <c r="K15" s="16" t="str">
        <f>B21</f>
        <v>JURA Team Kolba.pl</v>
      </c>
      <c r="L15" s="5">
        <f>G21</f>
        <v>2.7388806523350633</v>
      </c>
      <c r="M15" s="20"/>
      <c r="O15" s="22"/>
      <c r="P15" s="22"/>
      <c r="Q15" s="22"/>
      <c r="R15" s="22"/>
      <c r="S15" s="22"/>
    </row>
    <row r="16" spans="1:19" ht="14.25">
      <c r="A16" s="42"/>
      <c r="B16" s="40"/>
      <c r="C16" s="22" t="s">
        <v>22</v>
      </c>
      <c r="D16" s="12" t="s">
        <v>0</v>
      </c>
      <c r="E16" s="5">
        <f>IF(D16=$B$2,F16/$C$2,IF(D16=$B$4,F16/$C$4,IF(D16=$B$5,F16/$C$5,IF(D16=$B$6,F16/$C$6,IF(D16=$B$3,F16/$C$3,"ERROR!!!")))))</f>
        <v>0.9078947368421053</v>
      </c>
      <c r="F16" s="14">
        <v>69</v>
      </c>
      <c r="G16" s="41"/>
      <c r="H16" s="39"/>
      <c r="I16" s="4"/>
      <c r="K16" s="16">
        <f>B63</f>
        <v>0</v>
      </c>
      <c r="L16" s="5">
        <f>G63</f>
        <v>0</v>
      </c>
      <c r="M16" s="20"/>
      <c r="O16" s="5"/>
      <c r="P16" s="22"/>
      <c r="Q16" s="22"/>
      <c r="R16" s="22"/>
      <c r="S16" s="22"/>
    </row>
    <row r="17" spans="1:18" ht="14.25">
      <c r="A17" s="42"/>
      <c r="B17" s="40"/>
      <c r="C17" s="5" t="s">
        <v>27</v>
      </c>
      <c r="D17" s="22" t="s">
        <v>4</v>
      </c>
      <c r="E17" s="5">
        <f>IF(D17=$B$2,F17/$C$2,IF(D17=$B$4,F17/$C$4,IF(D17=$B$5,F17/$C$5,IF(D17=$B$6,F17/$C$6,IF(D17=$B$3,F17/$C$3,"ERROR!!!")))))</f>
        <v>0.971830985915493</v>
      </c>
      <c r="F17" s="14">
        <v>69</v>
      </c>
      <c r="G17" s="41"/>
      <c r="H17" s="39"/>
      <c r="I17" s="4"/>
      <c r="K17" s="16">
        <f>B45</f>
        <v>0</v>
      </c>
      <c r="L17" s="5">
        <f>G45</f>
        <v>0</v>
      </c>
      <c r="M17" s="20"/>
      <c r="O17" s="22"/>
      <c r="P17" s="22"/>
      <c r="Q17" s="22"/>
      <c r="R17" s="22"/>
    </row>
    <row r="18" spans="1:18" ht="14.25">
      <c r="A18" s="42"/>
      <c r="B18" s="40"/>
      <c r="C18" s="22" t="s">
        <v>28</v>
      </c>
      <c r="D18" s="22" t="s">
        <v>4</v>
      </c>
      <c r="E18" s="5">
        <f>IF(D18=$B$2,F18/$C$2,IF(D18=$B$4,F18/$C$4,IF(D18=$B$5,F18/$C$5,IF(D18=$B$6,F18/$C$6,IF(D18=$B$3,F18/$C$3,"ERROR!!!")))))</f>
        <v>0.9154929577464789</v>
      </c>
      <c r="F18" s="14">
        <v>65</v>
      </c>
      <c r="G18" s="41"/>
      <c r="H18" s="39"/>
      <c r="I18" s="4"/>
      <c r="K18" s="16">
        <f>B51</f>
        <v>0</v>
      </c>
      <c r="L18" s="5">
        <f>G51</f>
        <v>0</v>
      </c>
      <c r="M18" s="20"/>
      <c r="O18" s="22"/>
      <c r="P18" s="22"/>
      <c r="Q18" s="22"/>
      <c r="R18" s="22"/>
    </row>
    <row r="19" spans="1:19" ht="14.25">
      <c r="A19" s="42"/>
      <c r="B19" s="40"/>
      <c r="C19" s="19" t="s">
        <v>48</v>
      </c>
      <c r="D19" s="22" t="s">
        <v>0</v>
      </c>
      <c r="E19" s="5">
        <f>IF(D19=$B$2,F19/$C$2,IF(D19=$B$4,F19/$C$4,IF(D19=$B$5,F19/$C$5,IF(D19=$B$6,F19/$C$6,IF(D19=$B$3,F19/$C$3,"ERROR!!!")))))</f>
        <v>0.75</v>
      </c>
      <c r="F19" s="14">
        <v>57</v>
      </c>
      <c r="G19" s="41"/>
      <c r="H19" s="39"/>
      <c r="I19" s="4"/>
      <c r="K19" s="16">
        <f>B75</f>
        <v>0</v>
      </c>
      <c r="L19" s="5">
        <f>G75</f>
        <v>0</v>
      </c>
      <c r="M19" s="20"/>
      <c r="O19" s="22"/>
      <c r="P19" s="22"/>
      <c r="Q19" s="22"/>
      <c r="S19" s="22"/>
    </row>
    <row r="20" spans="1:15" ht="14.25">
      <c r="A20" s="13"/>
      <c r="B20" s="4"/>
      <c r="C20" s="4"/>
      <c r="D20" s="4"/>
      <c r="E20" s="6"/>
      <c r="F20" s="8"/>
      <c r="G20" s="8"/>
      <c r="H20" s="8"/>
      <c r="I20" s="4"/>
      <c r="O20" s="22"/>
    </row>
    <row r="21" spans="1:19" ht="14.25">
      <c r="A21" s="42">
        <v>3</v>
      </c>
      <c r="B21" s="40" t="s">
        <v>29</v>
      </c>
      <c r="C21" s="22" t="s">
        <v>21</v>
      </c>
      <c r="D21" t="s">
        <v>4</v>
      </c>
      <c r="E21" s="5">
        <f>IF(D21=$B$2,F21/$C$2,IF(D21=$B$4,F21/$C$4,IF(D21=$B$5,F21/$C$5,IF(D21=$B$6,F21/$C$6,IF(D21=$B$3,F21/$C$3,"ERROR!!!")))))</f>
        <v>0.6901408450704225</v>
      </c>
      <c r="F21" s="30">
        <v>49</v>
      </c>
      <c r="G21" s="39">
        <f>LARGE(E21:E25,1)+LARGE(E21:E25,2)+LARGE(E21:E25,3)</f>
        <v>2.7388806523350633</v>
      </c>
      <c r="H21" s="39">
        <f>G21/$G$4</f>
        <v>0.9391243566118066</v>
      </c>
      <c r="I21" s="4"/>
      <c r="O21" s="22"/>
      <c r="P21" s="22"/>
      <c r="Q21" s="22"/>
      <c r="R21" s="22"/>
      <c r="S21" s="22"/>
    </row>
    <row r="22" spans="1:15" ht="14.25">
      <c r="A22" s="42"/>
      <c r="B22" s="40"/>
      <c r="C22" s="22" t="s">
        <v>23</v>
      </c>
      <c r="D22" s="22" t="s">
        <v>4</v>
      </c>
      <c r="E22" s="5">
        <f>IF(D22=$B$2,F22/$C$2,IF(D22=$B$4,F22/$C$4,IF(D22=$B$5,F22/$C$5,IF(D22=$B$6,F22/$C$6,IF(D22=$B$3,F22/$C$3,"ERROR!!!")))))</f>
        <v>0.9295774647887324</v>
      </c>
      <c r="F22" s="30">
        <v>66</v>
      </c>
      <c r="G22" s="41"/>
      <c r="H22" s="39"/>
      <c r="I22" s="4"/>
      <c r="O22" s="22"/>
    </row>
    <row r="23" spans="1:15" ht="14.25">
      <c r="A23" s="42"/>
      <c r="B23" s="40"/>
      <c r="C23" s="22" t="s">
        <v>24</v>
      </c>
      <c r="D23" s="22" t="s">
        <v>4</v>
      </c>
      <c r="E23" s="5">
        <f>IF(D23=$B$2,F23/$C$2,IF(D23=$B$4,F23/$C$4,IF(D23=$B$5,F23/$C$5,IF(D23=$B$6,F23/$C$6,IF(D23=$B$3,F23/$C$3,"ERROR!!!")))))</f>
        <v>0.9014084507042254</v>
      </c>
      <c r="F23" s="30">
        <v>64</v>
      </c>
      <c r="G23" s="41"/>
      <c r="H23" s="39"/>
      <c r="I23" s="4"/>
      <c r="O23" s="22"/>
    </row>
    <row r="24" spans="1:15" ht="14.25">
      <c r="A24" s="42"/>
      <c r="B24" s="40"/>
      <c r="C24" s="22" t="s">
        <v>31</v>
      </c>
      <c r="D24" s="22" t="s">
        <v>0</v>
      </c>
      <c r="E24" s="5">
        <f>IF(D24=$B$2,F24/$C$2,IF(D24=$B$4,F24/$C$4,IF(D24=$B$5,F24/$C$5,IF(D24=$B$6,F24/$C$6,IF(D24=$B$3,F24/$C$3,"ERROR!!!")))))</f>
        <v>0.9078947368421053</v>
      </c>
      <c r="F24" s="30">
        <v>69</v>
      </c>
      <c r="G24" s="41"/>
      <c r="H24" s="39"/>
      <c r="I24" s="4"/>
      <c r="O24" s="22"/>
    </row>
    <row r="25" spans="1:15" ht="14.25">
      <c r="A25" s="42"/>
      <c r="B25" s="40"/>
      <c r="C25" s="19" t="s">
        <v>52</v>
      </c>
      <c r="D25" s="22" t="s">
        <v>0</v>
      </c>
      <c r="E25" s="5">
        <f>IF(D25=$B$2,F25/$C$2,IF(D25=$B$4,F25/$C$4,IF(D25=$B$5,F25/$C$5,IF(D25=$B$6,F25/$C$6,IF(D25=$B$3,F25/$C$3,"ERROR!!!")))))</f>
        <v>0.8026315789473685</v>
      </c>
      <c r="F25" s="14">
        <v>61</v>
      </c>
      <c r="G25" s="41"/>
      <c r="H25" s="39"/>
      <c r="I25" s="4"/>
      <c r="O25" s="22"/>
    </row>
    <row r="26" spans="1:15" ht="14.25">
      <c r="A26" s="13"/>
      <c r="B26" s="4"/>
      <c r="C26" s="4"/>
      <c r="D26" s="4"/>
      <c r="E26" s="6"/>
      <c r="F26" s="8"/>
      <c r="G26" s="8"/>
      <c r="H26" s="8"/>
      <c r="I26" s="4"/>
      <c r="O26" s="22"/>
    </row>
    <row r="27" spans="1:17" ht="14.25">
      <c r="A27" s="42">
        <v>4</v>
      </c>
      <c r="B27" s="40" t="s">
        <v>32</v>
      </c>
      <c r="C27" s="5" t="s">
        <v>33</v>
      </c>
      <c r="D27" s="32" t="s">
        <v>0</v>
      </c>
      <c r="E27" s="5">
        <f>IF(D27=$B$2,F27/$C$2,IF(D27=$B$4,F27/$C$4,IF(D27=$B$5,F27/$C$5,IF(D27=$B$6,F27/$C$6,IF(D27=$B$3,F27/$C$3,"ERROR!!!")))))</f>
        <v>0</v>
      </c>
      <c r="F27" s="31">
        <v>0</v>
      </c>
      <c r="G27" s="39">
        <f>LARGE(E27:E31,1)+LARGE(E27:E31,2)+LARGE(E27:E31,3)</f>
        <v>0</v>
      </c>
      <c r="H27" s="39">
        <f>G27/$G$4</f>
        <v>0</v>
      </c>
      <c r="I27" s="4"/>
      <c r="K27" s="16" t="str">
        <f>B27</f>
        <v>WSST</v>
      </c>
      <c r="L27" s="5">
        <f>G27</f>
        <v>0</v>
      </c>
      <c r="O27" s="22"/>
      <c r="P27" s="5"/>
      <c r="Q27" s="5"/>
    </row>
    <row r="28" spans="1:15" ht="14.25">
      <c r="A28" s="42"/>
      <c r="B28" s="40"/>
      <c r="C28" s="19" t="s">
        <v>34</v>
      </c>
      <c r="D28" s="35" t="s">
        <v>0</v>
      </c>
      <c r="E28" s="5">
        <f>IF(D28=$B$2,F28/$C$2,IF(D28=$B$4,F28/$C$4,IF(D28=$B$5,F28/$C$5,IF(D28=$B$6,F28/$C$6,IF(D28=$B$3,F28/$C$3,"ERROR!!!")))))</f>
        <v>0</v>
      </c>
      <c r="F28" s="31">
        <v>0</v>
      </c>
      <c r="G28" s="39"/>
      <c r="H28" s="39"/>
      <c r="I28" s="4"/>
      <c r="K28" s="16" t="str">
        <f>B15</f>
        <v>SG3M</v>
      </c>
      <c r="L28" s="5">
        <f>G15</f>
        <v>2.7952186805040773</v>
      </c>
      <c r="O28" s="5"/>
    </row>
    <row r="29" spans="1:15" ht="14.25">
      <c r="A29" s="42"/>
      <c r="B29" s="40"/>
      <c r="C29" s="19" t="s">
        <v>35</v>
      </c>
      <c r="D29" s="32" t="s">
        <v>0</v>
      </c>
      <c r="E29" s="5">
        <f>IF(D29=$B$2,F29/$C$2,IF(D29=$B$4,F29/$C$4,IF(D29=$B$5,F29/$C$5,IF(D29=$B$6,F29/$C$6,IF(D29=$B$3,F29/$C$3,"ERROR!!!")))))</f>
        <v>0</v>
      </c>
      <c r="F29" s="31">
        <v>0</v>
      </c>
      <c r="G29" s="39"/>
      <c r="H29" s="39"/>
      <c r="I29" s="4"/>
      <c r="K29" s="16" t="str">
        <f>B33</f>
        <v>DGST Beaver</v>
      </c>
      <c r="L29" s="5">
        <f>G33</f>
        <v>2.7117779138599714</v>
      </c>
      <c r="O29" s="5"/>
    </row>
    <row r="30" spans="1:15" ht="14.25">
      <c r="A30" s="42"/>
      <c r="B30" s="40"/>
      <c r="C30" s="19" t="s">
        <v>36</v>
      </c>
      <c r="D30" s="32" t="s">
        <v>0</v>
      </c>
      <c r="E30" s="5">
        <f>IF(D30=$B$2,F30/$C$2,IF(D30=$B$4,F30/$C$4,IF(D30=$B$5,F30/$C$5,IF(D30=$B$6,F30/$C$6,IF(D30=$B$3,F30/$C$3,"ERROR!!!")))))</f>
        <v>0</v>
      </c>
      <c r="F30" s="31">
        <v>0</v>
      </c>
      <c r="G30" s="39"/>
      <c r="H30" s="39"/>
      <c r="I30" s="4"/>
      <c r="K30" s="16" t="str">
        <f>B39</f>
        <v>WIKING</v>
      </c>
      <c r="L30" s="5">
        <f>G39</f>
        <v>0</v>
      </c>
      <c r="O30" s="5"/>
    </row>
    <row r="31" spans="1:15" ht="14.25">
      <c r="A31" s="42"/>
      <c r="B31" s="40"/>
      <c r="C31" s="38" t="s">
        <v>47</v>
      </c>
      <c r="D31" s="32" t="s">
        <v>3</v>
      </c>
      <c r="E31" s="5">
        <f>IF(D31=$B$2,F31/$C$2,IF(D31=$B$4,F31/$C$4,IF(D31=$B$5,F31/$C$5,IF(D31=$B$6,F31/$C$6,IF(D31=$B$3,F31/$C$3,"ERROR!!!")))))</f>
        <v>0</v>
      </c>
      <c r="F31" s="31">
        <v>0</v>
      </c>
      <c r="G31" s="39"/>
      <c r="H31" s="39"/>
      <c r="I31" s="4"/>
      <c r="K31" s="16">
        <f>B57</f>
        <v>0</v>
      </c>
      <c r="L31" s="5">
        <f>G57</f>
        <v>0</v>
      </c>
      <c r="O31" s="5"/>
    </row>
    <row r="32" spans="1:15" ht="14.25">
      <c r="A32" s="13"/>
      <c r="B32" s="4"/>
      <c r="C32" s="4"/>
      <c r="D32" s="4"/>
      <c r="E32" s="6"/>
      <c r="F32" s="8"/>
      <c r="G32" s="8"/>
      <c r="H32" s="8"/>
      <c r="I32" s="4"/>
      <c r="K32" s="16" t="e">
        <f>#REF!</f>
        <v>#REF!</v>
      </c>
      <c r="L32" s="5">
        <f>G81</f>
        <v>0</v>
      </c>
      <c r="O32" s="22"/>
    </row>
    <row r="33" spans="1:15" ht="14.25">
      <c r="A33" s="42">
        <v>5</v>
      </c>
      <c r="B33" s="43" t="s">
        <v>37</v>
      </c>
      <c r="C33" s="19" t="s">
        <v>38</v>
      </c>
      <c r="D33" s="35" t="s">
        <v>3</v>
      </c>
      <c r="E33" s="5">
        <f>IF(D33=$B$2,F33/$C$2,IF(D33=$B$4,F33/$C$4,IF(D33=$B$5,F33/$C$5,IF(D33=$B$6,F33/$C$6,IF(D33=$B$3,F33/$C$3,"ERROR!!!")))))</f>
        <v>0.9855072463768116</v>
      </c>
      <c r="F33" s="34">
        <v>68</v>
      </c>
      <c r="G33" s="39">
        <f>LARGE(E33:E37,1)+LARGE(E33:E37,2)+LARGE(E33:E37,3)</f>
        <v>2.7117779138599714</v>
      </c>
      <c r="H33" s="39">
        <f>G33/$G$4</f>
        <v>0.9298312018293452</v>
      </c>
      <c r="I33" s="4"/>
      <c r="K33" s="16" t="e">
        <f>#REF!</f>
        <v>#REF!</v>
      </c>
      <c r="L33" s="5" t="e">
        <f>#REF!</f>
        <v>#REF!</v>
      </c>
      <c r="O33" s="22"/>
    </row>
    <row r="34" spans="1:15" ht="14.25">
      <c r="A34" s="42"/>
      <c r="B34" s="43"/>
      <c r="C34" s="19" t="s">
        <v>39</v>
      </c>
      <c r="D34" s="35" t="s">
        <v>0</v>
      </c>
      <c r="E34" s="5">
        <f>IF(D34=$B$2,F34/$C$2,IF(D34=$B$4,F34/$C$4,IF(D34=$B$5,F34/$C$5,IF(D34=$B$6,F34/$C$6,IF(D34=$B$3,F34/$C$3,"ERROR!!!")))))</f>
        <v>0</v>
      </c>
      <c r="F34" s="34">
        <v>0</v>
      </c>
      <c r="G34" s="41"/>
      <c r="H34" s="39"/>
      <c r="I34" s="4"/>
      <c r="K34" s="16" t="e">
        <f>#REF!</f>
        <v>#REF!</v>
      </c>
      <c r="L34" s="5" t="e">
        <f>#REF!</f>
        <v>#REF!</v>
      </c>
      <c r="O34" s="22"/>
    </row>
    <row r="35" spans="1:15" ht="14.25">
      <c r="A35" s="42"/>
      <c r="B35" s="43"/>
      <c r="C35" s="28" t="s">
        <v>40</v>
      </c>
      <c r="D35" s="33" t="s">
        <v>3</v>
      </c>
      <c r="E35" s="5">
        <f>IF(D35=$B$2,F35/$C$2,IF(D35=$B$4,F35/$C$4,IF(D35=$B$5,F35/$C$5,IF(D35=$B$6,F35/$C$6,IF(D35=$B$3,F35/$C$3,"ERROR!!!")))))</f>
        <v>0</v>
      </c>
      <c r="F35" s="34">
        <v>0</v>
      </c>
      <c r="G35" s="41"/>
      <c r="H35" s="39"/>
      <c r="I35" s="4"/>
      <c r="K35" s="16" t="e">
        <f>#REF!</f>
        <v>#REF!</v>
      </c>
      <c r="L35" s="5" t="e">
        <f>#REF!</f>
        <v>#REF!</v>
      </c>
      <c r="O35" s="22"/>
    </row>
    <row r="36" spans="1:12" ht="14.25">
      <c r="A36" s="42"/>
      <c r="B36" s="43"/>
      <c r="C36" s="28" t="s">
        <v>53</v>
      </c>
      <c r="D36" s="35" t="s">
        <v>3</v>
      </c>
      <c r="E36" s="5">
        <f>IF(D36=$B$2,F36/$C$2,IF(D36=$B$4,F36/$C$4,IF(D36=$B$5,F36/$C$5,IF(D36=$B$6,F36/$C$6,IF(D36=$B$3,F36/$C$3,"ERROR!!!")))))</f>
        <v>0.782608695652174</v>
      </c>
      <c r="F36" s="34">
        <v>54</v>
      </c>
      <c r="G36" s="41"/>
      <c r="H36" s="39"/>
      <c r="I36" s="4"/>
      <c r="K36" s="16" t="e">
        <f>#REF!</f>
        <v>#REF!</v>
      </c>
      <c r="L36" s="5" t="e">
        <f>#REF!</f>
        <v>#REF!</v>
      </c>
    </row>
    <row r="37" spans="1:12" ht="14.25">
      <c r="A37" s="42"/>
      <c r="B37" s="43"/>
      <c r="C37" s="28" t="s">
        <v>41</v>
      </c>
      <c r="D37" s="33" t="s">
        <v>4</v>
      </c>
      <c r="E37" s="5">
        <f>IF(D37=$B$2,F37/$C$2,IF(D37=$B$4,F37/$C$4,IF(D37=$B$5,F37/$C$5,IF(D37=$B$6,F37/$C$6,IF(D37=$B$3,F37/$C$3,"ERROR!!!")))))</f>
        <v>0.9436619718309859</v>
      </c>
      <c r="F37" s="34">
        <v>67</v>
      </c>
      <c r="G37" s="41"/>
      <c r="H37" s="39"/>
      <c r="I37" s="4"/>
      <c r="K37" s="16" t="e">
        <f>#REF!</f>
        <v>#REF!</v>
      </c>
      <c r="L37" s="5" t="e">
        <f>#REF!</f>
        <v>#REF!</v>
      </c>
    </row>
    <row r="38" spans="1:12" ht="14.25">
      <c r="A38" s="13"/>
      <c r="B38" s="4"/>
      <c r="C38" s="4"/>
      <c r="D38" s="4"/>
      <c r="E38" s="6"/>
      <c r="F38" s="8"/>
      <c r="G38" s="8"/>
      <c r="H38" s="8"/>
      <c r="I38" s="4"/>
      <c r="K38" s="16" t="e">
        <f>#REF!</f>
        <v>#REF!</v>
      </c>
      <c r="L38" s="5" t="e">
        <f>#REF!</f>
        <v>#REF!</v>
      </c>
    </row>
    <row r="39" spans="1:17" ht="14.25">
      <c r="A39" s="42">
        <v>6</v>
      </c>
      <c r="B39" s="40" t="s">
        <v>42</v>
      </c>
      <c r="C39" s="19" t="s">
        <v>43</v>
      </c>
      <c r="D39" s="35" t="s">
        <v>0</v>
      </c>
      <c r="E39" s="5">
        <f>IF(D39=$B$2,F39/$C$2,IF(D39=$B$4,F39/$C$4,IF(D39=$B$5,F39/$C$5,IF(D39=$B$6,F39/$C$6,IF(D39=$B$3,F39/$C$3,"ERROR!!!")))))</f>
        <v>0</v>
      </c>
      <c r="F39" s="37">
        <v>0</v>
      </c>
      <c r="G39" s="39">
        <f>LARGE(E39:E43,1)+LARGE(E39:E43,2)+LARGE(E39:E43,3)</f>
        <v>0</v>
      </c>
      <c r="H39" s="39">
        <f>G39/$G$4</f>
        <v>0</v>
      </c>
      <c r="I39" s="4"/>
      <c r="O39" s="22"/>
      <c r="P39" s="22"/>
      <c r="Q39" s="22"/>
    </row>
    <row r="40" spans="1:9" ht="14.25">
      <c r="A40" s="42"/>
      <c r="B40" s="40"/>
      <c r="C40" s="19" t="s">
        <v>44</v>
      </c>
      <c r="D40" s="35" t="s">
        <v>0</v>
      </c>
      <c r="E40" s="5">
        <f>IF(D40=$B$2,F40/$C$2,IF(D40=$B$4,F40/$C$4,IF(D40=$B$5,F40/$C$5,IF(D40=$B$6,F40/$C$6,IF(D40=$B$3,F40/$C$3,"ERROR!!!")))))</f>
        <v>0</v>
      </c>
      <c r="F40" s="37">
        <v>0</v>
      </c>
      <c r="G40" s="41"/>
      <c r="H40" s="39"/>
      <c r="I40" s="4"/>
    </row>
    <row r="41" spans="1:9" ht="14.25">
      <c r="A41" s="42"/>
      <c r="B41" s="40"/>
      <c r="C41" s="19" t="s">
        <v>45</v>
      </c>
      <c r="D41" s="35" t="s">
        <v>0</v>
      </c>
      <c r="E41" s="5">
        <f>IF(D41=$B$2,F41/$C$2,IF(D41=$B$4,F41/$C$4,IF(D41=$B$5,F41/$C$5,IF(D41=$B$6,F41/$C$6,IF(D41=$B$3,F41/$C$3,"ERROR!!!")))))</f>
        <v>0</v>
      </c>
      <c r="F41" s="37">
        <v>0</v>
      </c>
      <c r="G41" s="41"/>
      <c r="H41" s="39"/>
      <c r="I41" s="4"/>
    </row>
    <row r="42" spans="1:9" ht="14.25">
      <c r="A42" s="42"/>
      <c r="B42" s="40"/>
      <c r="C42" s="19" t="s">
        <v>46</v>
      </c>
      <c r="D42" s="35" t="s">
        <v>0</v>
      </c>
      <c r="E42" s="5">
        <f>IF(D42=$B$2,F42/$C$2,IF(D42=$B$4,F42/$C$4,IF(D42=$B$5,F42/$C$5,IF(D42=$B$6,F42/$C$6,IF(D42=$B$3,F42/$C$3,"ERROR!!!")))))</f>
        <v>0</v>
      </c>
      <c r="F42" s="37">
        <v>0</v>
      </c>
      <c r="G42" s="41"/>
      <c r="H42" s="39"/>
      <c r="I42" s="4"/>
    </row>
    <row r="43" spans="1:9" ht="14.25">
      <c r="A43" s="42"/>
      <c r="B43" s="40"/>
      <c r="C43" s="19"/>
      <c r="D43" s="35" t="s">
        <v>0</v>
      </c>
      <c r="E43" s="5">
        <f>IF(D43=$B$2,F43/$C$2,IF(D43=$B$4,F43/$C$4,IF(D43=$B$5,F43/$C$5,IF(D43=$B$6,F43/$C$6,IF(D43=$B$3,F43/$C$3,"ERROR!!!")))))</f>
        <v>0</v>
      </c>
      <c r="F43" s="37"/>
      <c r="G43" s="41"/>
      <c r="H43" s="39"/>
      <c r="I43" s="4"/>
    </row>
    <row r="44" spans="1:9" ht="14.25">
      <c r="A44" s="13"/>
      <c r="B44" s="4"/>
      <c r="C44" s="4"/>
      <c r="D44" s="4"/>
      <c r="E44" s="6"/>
      <c r="F44" s="8"/>
      <c r="G44" s="8"/>
      <c r="H44" s="8"/>
      <c r="I44" s="4"/>
    </row>
    <row r="45" spans="1:15" ht="14.25">
      <c r="A45" s="42">
        <v>7</v>
      </c>
      <c r="B45" s="40"/>
      <c r="C45" s="19"/>
      <c r="D45" s="22" t="s">
        <v>0</v>
      </c>
      <c r="E45" s="5">
        <f>IF(D45=$B$2,F45/$C$2,IF(D45=$B$4,F45/$C$4,IF(D45=$B$5,F45/$C$5,IF(D45=$B$6,F45/$C$6,IF(D45=$B$3,F45/$C$3,"ERROR!!!")))))</f>
        <v>0</v>
      </c>
      <c r="F45" s="14"/>
      <c r="G45" s="39">
        <f>LARGE(E45:E49,1)+LARGE(E45:E49,2)+LARGE(E45:E49,3)</f>
        <v>0</v>
      </c>
      <c r="H45" s="39">
        <f>G45/$G$4</f>
        <v>0</v>
      </c>
      <c r="I45" s="4"/>
      <c r="O45" s="22"/>
    </row>
    <row r="46" spans="1:9" ht="14.25">
      <c r="A46" s="42"/>
      <c r="B46" s="40"/>
      <c r="C46" s="19"/>
      <c r="D46" s="22" t="s">
        <v>0</v>
      </c>
      <c r="E46" s="5">
        <f>IF(D46=$B$2,F46/$C$2,IF(D46=$B$4,F46/$C$4,IF(D46=$B$5,F46/$C$5,IF(D46=$B$6,F46/$C$6,IF(D46=$B$3,F46/$C$3,"ERROR!!!")))))</f>
        <v>0</v>
      </c>
      <c r="F46" s="14"/>
      <c r="G46" s="41"/>
      <c r="H46" s="39"/>
      <c r="I46" s="4"/>
    </row>
    <row r="47" spans="1:9" ht="14.25">
      <c r="A47" s="42"/>
      <c r="B47" s="40"/>
      <c r="C47" s="28"/>
      <c r="D47" s="22" t="s">
        <v>0</v>
      </c>
      <c r="E47" s="5">
        <f>IF(D47=$B$2,F47/$C$2,IF(D47=$B$4,F47/$C$4,IF(D47=$B$5,F47/$C$5,IF(D47=$B$6,F47/$C$6,IF(D47=$B$3,F47/$C$3,"ERROR!!!")))))</f>
        <v>0</v>
      </c>
      <c r="F47" s="14"/>
      <c r="G47" s="41"/>
      <c r="H47" s="39"/>
      <c r="I47" s="4"/>
    </row>
    <row r="48" spans="1:9" ht="14.25">
      <c r="A48" s="42"/>
      <c r="B48" s="40"/>
      <c r="C48" s="28"/>
      <c r="D48" s="22" t="s">
        <v>0</v>
      </c>
      <c r="E48" s="5">
        <f>IF(D48=$B$2,F48/$C$2,IF(D48=$B$4,F48/$C$4,IF(D48=$B$5,F48/$C$5,IF(D48=$B$6,F48/$C$6,IF(D48=$B$3,F48/$C$3,"ERROR!!!")))))</f>
        <v>0</v>
      </c>
      <c r="F48" s="14"/>
      <c r="G48" s="41"/>
      <c r="H48" s="39"/>
      <c r="I48" s="4"/>
    </row>
    <row r="49" spans="1:9" ht="14.25">
      <c r="A49" s="42"/>
      <c r="B49" s="40"/>
      <c r="C49" s="28"/>
      <c r="D49" s="22" t="s">
        <v>0</v>
      </c>
      <c r="E49" s="5">
        <f>IF(D49=$B$2,F49/$C$2,IF(D49=$B$4,F49/$C$4,IF(D49=$B$5,F49/$C$5,IF(D49=$B$6,F49/$C$6,IF(D49=$B$3,F49/$C$3,"ERROR!!!")))))</f>
        <v>0</v>
      </c>
      <c r="F49" s="14"/>
      <c r="G49" s="41"/>
      <c r="H49" s="39"/>
      <c r="I49" s="4"/>
    </row>
    <row r="50" spans="1:9" ht="14.25">
      <c r="A50" s="13"/>
      <c r="B50" s="4"/>
      <c r="C50" s="4"/>
      <c r="D50" s="4"/>
      <c r="E50" s="6"/>
      <c r="F50" s="8"/>
      <c r="G50" s="8"/>
      <c r="H50" s="8"/>
      <c r="I50" s="4"/>
    </row>
    <row r="51" spans="1:15" ht="14.25">
      <c r="A51" s="42">
        <v>8</v>
      </c>
      <c r="B51" s="40"/>
      <c r="C51" s="28"/>
      <c r="D51" s="22" t="s">
        <v>4</v>
      </c>
      <c r="E51" s="5">
        <f>IF(D51=$B$2,F51/$C$2,IF(D51=$B$4,F51/$C$4,IF(D51=$B$5,F51/$C$5,IF(D51=$B$6,F51/$C$6,IF(D51=$B$3,F51/$C$3,"ERROR!!!")))))</f>
        <v>0</v>
      </c>
      <c r="F51" s="14"/>
      <c r="G51" s="39">
        <f>LARGE(E51:E55,1)+LARGE(E51:E55,2)+LARGE(E51:E55,3)</f>
        <v>0</v>
      </c>
      <c r="H51" s="39">
        <f>G51/$G$4</f>
        <v>0</v>
      </c>
      <c r="I51" s="4"/>
      <c r="O51" s="22"/>
    </row>
    <row r="52" spans="1:9" ht="14.25">
      <c r="A52" s="42"/>
      <c r="B52" s="40"/>
      <c r="C52" s="28"/>
      <c r="D52" s="22" t="s">
        <v>4</v>
      </c>
      <c r="E52" s="5">
        <f>IF(D52=$B$2,F52/$C$2,IF(D52=$B$4,F52/$C$4,IF(D52=$B$5,F52/$C$5,IF(D52=$B$6,F52/$C$6,IF(D52=$B$3,F52/$C$3,"ERROR!!!")))))</f>
        <v>0</v>
      </c>
      <c r="F52" s="14"/>
      <c r="G52" s="41"/>
      <c r="H52" s="39"/>
      <c r="I52" s="4"/>
    </row>
    <row r="53" spans="1:9" ht="14.25">
      <c r="A53" s="42"/>
      <c r="B53" s="40"/>
      <c r="C53" s="28"/>
      <c r="D53" s="22" t="s">
        <v>4</v>
      </c>
      <c r="E53" s="5">
        <f>IF(D53=$B$2,F53/$C$2,IF(D53=$B$4,F53/$C$4,IF(D53=$B$5,F53/$C$5,IF(D53=$B$6,F53/$C$6,IF(D53=$B$3,F53/$C$3,"ERROR!!!")))))</f>
        <v>0</v>
      </c>
      <c r="F53" s="14"/>
      <c r="G53" s="41"/>
      <c r="H53" s="39"/>
      <c r="I53" s="4"/>
    </row>
    <row r="54" spans="1:9" ht="14.25">
      <c r="A54" s="42"/>
      <c r="B54" s="40"/>
      <c r="C54" s="28"/>
      <c r="D54" s="22" t="s">
        <v>0</v>
      </c>
      <c r="E54" s="5">
        <f>IF(D54=$B$2,F54/$C$2,IF(D54=$B$4,F54/$C$4,IF(D54=$B$5,F54/$C$5,IF(D54=$B$6,F54/$C$6,IF(D54=$B$3,F54/$C$3,"ERROR!!!")))))</f>
        <v>0</v>
      </c>
      <c r="F54" s="14"/>
      <c r="G54" s="41"/>
      <c r="H54" s="39"/>
      <c r="I54" s="4"/>
    </row>
    <row r="55" spans="1:9" ht="14.25">
      <c r="A55" s="42"/>
      <c r="B55" s="40"/>
      <c r="C55" s="28"/>
      <c r="D55" s="22" t="s">
        <v>4</v>
      </c>
      <c r="E55" s="5">
        <f>IF(D55=$B$2,F55/$C$2,IF(D55=$B$4,F55/$C$4,IF(D55=$B$5,F55/$C$5,IF(D55=$B$6,F55/$C$6,IF(D55=$B$3,F55/$C$3,"ERROR!!!")))))</f>
        <v>0</v>
      </c>
      <c r="F55" s="14"/>
      <c r="G55" s="41"/>
      <c r="H55" s="39"/>
      <c r="I55" s="4"/>
    </row>
    <row r="56" spans="1:9" ht="14.25">
      <c r="A56" s="13"/>
      <c r="B56" s="4"/>
      <c r="C56" s="4"/>
      <c r="D56" s="4"/>
      <c r="E56" s="6"/>
      <c r="F56" s="8"/>
      <c r="G56" s="8"/>
      <c r="H56" s="8"/>
      <c r="I56" s="4"/>
    </row>
    <row r="57" spans="1:9" ht="14.25">
      <c r="A57" s="42">
        <v>9</v>
      </c>
      <c r="B57" s="40"/>
      <c r="C57" s="19"/>
      <c r="D57" s="22" t="s">
        <v>3</v>
      </c>
      <c r="E57" s="5">
        <f>IF(D57=$B$2,F57/$C$2,IF(D57=$B$4,F57/$C$4,IF(D57=$B$5,F57/$C$5,IF(D57=$B$6,F57/$C$6,IF(D57=$B$3,F57/$C$3,"ERROR!!!")))))</f>
        <v>0</v>
      </c>
      <c r="F57" s="14"/>
      <c r="G57" s="39">
        <f>LARGE(E57:E61,1)+LARGE(E57:E61,2)+LARGE(E57:E61,3)</f>
        <v>0</v>
      </c>
      <c r="H57" s="39">
        <f>G57/$G$4</f>
        <v>0</v>
      </c>
      <c r="I57" s="4"/>
    </row>
    <row r="58" spans="1:9" ht="14.25">
      <c r="A58" s="42"/>
      <c r="B58" s="40"/>
      <c r="C58" s="19"/>
      <c r="D58" s="22" t="s">
        <v>4</v>
      </c>
      <c r="E58" s="5">
        <f>IF(D58=$B$2,F58/$C$2,IF(D58=$B$4,F58/$C$4,IF(D58=$B$5,F58/$C$5,IF(D58=$B$6,F58/$C$6,IF(D58=$B$3,F58/$C$3,"ERROR!!!")))))</f>
        <v>0</v>
      </c>
      <c r="F58" s="14"/>
      <c r="G58" s="41"/>
      <c r="H58" s="39"/>
      <c r="I58" s="4"/>
    </row>
    <row r="59" spans="1:9" ht="14.25">
      <c r="A59" s="42"/>
      <c r="B59" s="40"/>
      <c r="C59" s="19"/>
      <c r="D59" s="22" t="s">
        <v>0</v>
      </c>
      <c r="E59" s="5">
        <f>IF(D59=$B$2,F59/$C$2,IF(D59=$B$4,F59/$C$4,IF(D59=$B$5,F59/$C$5,IF(D59=$B$6,F59/$C$6,IF(D59=$B$3,F59/$C$3,"ERROR!!!")))))</f>
        <v>0</v>
      </c>
      <c r="F59" s="14"/>
      <c r="G59" s="41"/>
      <c r="H59" s="39"/>
      <c r="I59" s="4"/>
    </row>
    <row r="60" spans="1:9" ht="14.25">
      <c r="A60" s="42"/>
      <c r="B60" s="40"/>
      <c r="C60" s="19"/>
      <c r="D60" s="22" t="s">
        <v>3</v>
      </c>
      <c r="E60" s="5">
        <f>IF(D60=$B$2,F60/$C$2,IF(D60=$B$4,F60/$C$4,IF(D60=$B$5,F60/$C$5,IF(D60=$B$6,F60/$C$6,IF(D60=$B$3,F60/$C$3,"ERROR!!!")))))</f>
        <v>0</v>
      </c>
      <c r="F60" s="14"/>
      <c r="G60" s="41"/>
      <c r="H60" s="39"/>
      <c r="I60" s="4"/>
    </row>
    <row r="61" spans="1:9" ht="14.25">
      <c r="A61" s="42"/>
      <c r="B61" s="40"/>
      <c r="C61" s="19"/>
      <c r="D61" s="22" t="s">
        <v>0</v>
      </c>
      <c r="E61" s="5">
        <f>IF(D61=$B$2,F61/$C$2,IF(D61=$B$4,F61/$C$4,IF(D61=$B$5,F61/$C$5,IF(D61=$B$6,F61/$C$6,IF(D61=$B$3,F61/$C$3,"ERROR!!!")))))</f>
        <v>0</v>
      </c>
      <c r="F61" s="14"/>
      <c r="G61" s="41"/>
      <c r="H61" s="39"/>
      <c r="I61" s="4"/>
    </row>
    <row r="62" spans="1:9" ht="14.25">
      <c r="A62" s="13"/>
      <c r="B62" s="4"/>
      <c r="C62" s="4"/>
      <c r="D62" s="4"/>
      <c r="E62" s="6"/>
      <c r="F62" s="8"/>
      <c r="G62" s="8"/>
      <c r="H62" s="8"/>
      <c r="I62" s="4"/>
    </row>
    <row r="63" spans="1:9" ht="14.25">
      <c r="A63" s="42">
        <v>10</v>
      </c>
      <c r="B63" s="40"/>
      <c r="C63" s="19"/>
      <c r="D63" s="22" t="s">
        <v>4</v>
      </c>
      <c r="E63" s="5">
        <f>IF(D63=$B$2,F63/$C$2,IF(D63=$B$4,F63/$C$4,IF(D63=$B$5,F63/$C$5,IF(D63=$B$6,F63/$C$6,IF(D63=$B$3,F63/$C$3,"ERROR!!!")))))</f>
        <v>0</v>
      </c>
      <c r="F63" s="14"/>
      <c r="G63" s="39">
        <f>LARGE(E63:E67,1)+LARGE(E63:E67,2)+LARGE(E63:E67,3)</f>
        <v>0</v>
      </c>
      <c r="H63" s="39">
        <f>G63/$G$4</f>
        <v>0</v>
      </c>
      <c r="I63" s="4"/>
    </row>
    <row r="64" spans="1:9" ht="14.25">
      <c r="A64" s="42"/>
      <c r="B64" s="40"/>
      <c r="C64" s="19"/>
      <c r="D64" s="22" t="s">
        <v>4</v>
      </c>
      <c r="E64" s="5">
        <f>IF(D64=$B$2,F64/$C$2,IF(D64=$B$4,F64/$C$4,IF(D64=$B$5,F64/$C$5,IF(D64=$B$6,F64/$C$6,IF(D64=$B$3,F64/$C$3,"ERROR!!!")))))</f>
        <v>0</v>
      </c>
      <c r="F64" s="14"/>
      <c r="G64" s="41"/>
      <c r="H64" s="39"/>
      <c r="I64" s="4"/>
    </row>
    <row r="65" spans="1:9" ht="14.25">
      <c r="A65" s="42"/>
      <c r="B65" s="40"/>
      <c r="C65" s="19"/>
      <c r="D65" s="22" t="s">
        <v>4</v>
      </c>
      <c r="E65" s="5">
        <f>IF(D65=$B$2,F65/$C$2,IF(D65=$B$4,F65/$C$4,IF(D65=$B$5,F65/$C$5,IF(D65=$B$6,F65/$C$6,IF(D65=$B$3,F65/$C$3,"ERROR!!!")))))</f>
        <v>0</v>
      </c>
      <c r="F65" s="14"/>
      <c r="G65" s="41"/>
      <c r="H65" s="39"/>
      <c r="I65" s="4"/>
    </row>
    <row r="66" spans="1:9" ht="14.25">
      <c r="A66" s="42"/>
      <c r="B66" s="40"/>
      <c r="C66" s="19"/>
      <c r="D66" s="22" t="s">
        <v>4</v>
      </c>
      <c r="E66" s="5">
        <f>IF(D66=$B$2,F66/$C$2,IF(D66=$B$4,F66/$C$4,IF(D66=$B$5,F66/$C$5,IF(D66=$B$6,F66/$C$6,IF(D66=$B$3,F66/$C$3,"ERROR!!!")))))</f>
        <v>0</v>
      </c>
      <c r="F66" s="14"/>
      <c r="G66" s="41"/>
      <c r="H66" s="39"/>
      <c r="I66" s="4"/>
    </row>
    <row r="67" spans="1:9" ht="14.25">
      <c r="A67" s="42"/>
      <c r="B67" s="40"/>
      <c r="C67" s="19"/>
      <c r="D67" s="22" t="s">
        <v>4</v>
      </c>
      <c r="E67" s="5">
        <f>IF(D67=$B$2,F67/$C$2,IF(D67=$B$4,F67/$C$4,IF(D67=$B$5,F67/$C$5,IF(D67=$B$6,F67/$C$6,IF(D67=$B$3,F67/$C$3,"ERROR!!!")))))</f>
        <v>0</v>
      </c>
      <c r="F67" s="14"/>
      <c r="G67" s="41"/>
      <c r="H67" s="39"/>
      <c r="I67" s="4"/>
    </row>
    <row r="68" spans="1:9" ht="14.25">
      <c r="A68" s="13"/>
      <c r="B68" s="4"/>
      <c r="C68" s="4"/>
      <c r="D68" s="4"/>
      <c r="E68" s="6"/>
      <c r="F68" s="8"/>
      <c r="G68" s="8"/>
      <c r="H68" s="8"/>
      <c r="I68" s="4"/>
    </row>
    <row r="69" spans="1:9" ht="14.25">
      <c r="A69" s="42">
        <v>11</v>
      </c>
      <c r="B69" s="40"/>
      <c r="C69" s="19"/>
      <c r="D69" s="22" t="s">
        <v>4</v>
      </c>
      <c r="E69" s="5">
        <f>IF(D69=$B$2,F69/$C$2,IF(D69=$B$4,F69/$C$4,IF(D69=$B$5,F69/$C$5,IF(D69=$B$6,F69/$C$6,IF(D69=$B$3,F69/$C$3,"ERROR!!!")))))</f>
        <v>0</v>
      </c>
      <c r="F69" s="14"/>
      <c r="G69" s="39">
        <f>LARGE(E69:E73,1)+LARGE(E69:E73,2)+LARGE(E69:E73,3)</f>
        <v>0</v>
      </c>
      <c r="H69" s="39">
        <f>G69/$G$4</f>
        <v>0</v>
      </c>
      <c r="I69" s="4"/>
    </row>
    <row r="70" spans="1:9" ht="14.25">
      <c r="A70" s="42"/>
      <c r="B70" s="40"/>
      <c r="C70" s="19"/>
      <c r="D70" s="22" t="s">
        <v>4</v>
      </c>
      <c r="E70" s="5">
        <f>IF(D70=$B$2,F70/$C$2,IF(D70=$B$4,F70/$C$4,IF(D70=$B$5,F70/$C$5,IF(D70=$B$6,F70/$C$6,IF(D70=$B$3,F70/$C$3,"ERROR!!!")))))</f>
        <v>0</v>
      </c>
      <c r="F70" s="14"/>
      <c r="G70" s="41"/>
      <c r="H70" s="39"/>
      <c r="I70" s="4"/>
    </row>
    <row r="71" spans="1:9" ht="14.25">
      <c r="A71" s="42"/>
      <c r="B71" s="40"/>
      <c r="C71" s="19"/>
      <c r="D71" s="22" t="s">
        <v>4</v>
      </c>
      <c r="E71" s="5">
        <f>IF(D71=$B$2,F71/$C$2,IF(D71=$B$4,F71/$C$4,IF(D71=$B$5,F71/$C$5,IF(D71=$B$6,F71/$C$6,IF(D71=$B$3,F71/$C$3,"ERROR!!!")))))</f>
        <v>0</v>
      </c>
      <c r="F71" s="14"/>
      <c r="G71" s="41"/>
      <c r="H71" s="39"/>
      <c r="I71" s="4"/>
    </row>
    <row r="72" spans="1:9" ht="14.25">
      <c r="A72" s="42"/>
      <c r="B72" s="40"/>
      <c r="C72" s="19"/>
      <c r="D72" s="22" t="s">
        <v>4</v>
      </c>
      <c r="E72" s="5">
        <f>IF(D72=$B$2,F72/$C$2,IF(D72=$B$4,F72/$C$4,IF(D72=$B$5,F72/$C$5,IF(D72=$B$6,F72/$C$6,IF(D72=$B$3,F72/$C$3,"ERROR!!!")))))</f>
        <v>0</v>
      </c>
      <c r="F72" s="14"/>
      <c r="G72" s="41"/>
      <c r="H72" s="39"/>
      <c r="I72" s="4"/>
    </row>
    <row r="73" spans="1:9" ht="14.25">
      <c r="A73" s="42"/>
      <c r="B73" s="40"/>
      <c r="C73" s="19"/>
      <c r="D73" s="22" t="s">
        <v>4</v>
      </c>
      <c r="E73" s="36">
        <f>IF(D73=$B$2,F73/$C$2,IF(D73=$B$4,F73/$C$4,IF(D73=$B$5,F73/$C$5,IF(D73=$B$6,F73/$C$6,IF(D73=$B$3,F73/$C$3,"ERROR!!!")))))</f>
        <v>0</v>
      </c>
      <c r="F73" s="14"/>
      <c r="G73" s="41"/>
      <c r="H73" s="39"/>
      <c r="I73" s="4"/>
    </row>
    <row r="74" spans="1:9" ht="14.25">
      <c r="A74" s="13"/>
      <c r="B74" s="4"/>
      <c r="C74" s="4"/>
      <c r="D74" s="4"/>
      <c r="E74" s="6"/>
      <c r="F74" s="8"/>
      <c r="G74" s="8"/>
      <c r="H74" s="8"/>
      <c r="I74" s="4"/>
    </row>
    <row r="75" spans="1:9" ht="14.25">
      <c r="A75" s="42">
        <v>12</v>
      </c>
      <c r="B75" s="40"/>
      <c r="D75" s="22" t="s">
        <v>0</v>
      </c>
      <c r="E75" s="5">
        <f>IF(D75=$B$2,F75/$C$2,IF(D75=$B$4,F75/$C$4,IF(D75=$B$5,F75/$C$5,IF(D75=$B$6,F75/$C$6,IF(D75=$B$3,F75/$C$3,"ERROR!!!")))))</f>
        <v>0</v>
      </c>
      <c r="F75" s="14"/>
      <c r="G75" s="39">
        <f>LARGE(E75:E79,1)+LARGE(E75:E79,2)+LARGE(E75:E79,3)</f>
        <v>0</v>
      </c>
      <c r="H75" s="39">
        <f>G75/$G$4</f>
        <v>0</v>
      </c>
      <c r="I75" s="4"/>
    </row>
    <row r="76" spans="1:9" ht="14.25">
      <c r="A76" s="42"/>
      <c r="B76" s="40"/>
      <c r="D76" s="22" t="s">
        <v>0</v>
      </c>
      <c r="E76" s="5">
        <f>IF(D76=$B$2,F76/$C$2,IF(D76=$B$4,F76/$C$4,IF(D76=$B$5,F76/$C$5,IF(D76=$B$6,F76/$C$6,IF(D76=$B$3,F76/$C$3,"ERROR!!!")))))</f>
        <v>0</v>
      </c>
      <c r="F76" s="14"/>
      <c r="G76" s="41"/>
      <c r="H76" s="39"/>
      <c r="I76" s="4"/>
    </row>
    <row r="77" spans="1:9" ht="14.25">
      <c r="A77" s="42"/>
      <c r="B77" s="40"/>
      <c r="D77" s="22" t="s">
        <v>0</v>
      </c>
      <c r="E77" s="5">
        <f>IF(D77=$B$2,F77/$C$2,IF(D77=$B$4,F77/$C$4,IF(D77=$B$5,F77/$C$5,IF(D77=$B$6,F77/$C$6,IF(D77=$B$3,F77/$C$3,"ERROR!!!")))))</f>
        <v>0</v>
      </c>
      <c r="F77" s="14"/>
      <c r="G77" s="41"/>
      <c r="H77" s="39"/>
      <c r="I77" s="4"/>
    </row>
    <row r="78" spans="1:9" ht="14.25">
      <c r="A78" s="42"/>
      <c r="B78" s="40"/>
      <c r="D78" s="22" t="s">
        <v>0</v>
      </c>
      <c r="E78" s="5">
        <f>IF(D78=$B$2,F78/$C$2,IF(D78=$B$4,F78/$C$4,IF(D78=$B$5,F78/$C$5,IF(D78=$B$6,F78/$C$6,IF(D78=$B$3,F78/$C$3,"ERROR!!!")))))</f>
        <v>0</v>
      </c>
      <c r="F78" s="14"/>
      <c r="G78" s="41"/>
      <c r="H78" s="39"/>
      <c r="I78" s="4"/>
    </row>
    <row r="79" spans="1:9" ht="14.25">
      <c r="A79" s="42"/>
      <c r="B79" s="40"/>
      <c r="D79" s="22" t="s">
        <v>0</v>
      </c>
      <c r="E79" s="5">
        <f>IF(D79=$B$2,F79/$C$2,IF(D79=$B$4,F79/$C$4,IF(D79=$B$5,F79/$C$5,IF(D79=$B$6,F79/$C$6,IF(D79=$B$3,F79/$C$3,"ERROR!!!")))))</f>
        <v>0</v>
      </c>
      <c r="F79" s="14"/>
      <c r="G79" s="41"/>
      <c r="H79" s="39"/>
      <c r="I79" s="4"/>
    </row>
    <row r="80" spans="1:9" ht="14.25">
      <c r="A80" s="13"/>
      <c r="B80" s="9"/>
      <c r="C80" s="9"/>
      <c r="D80" s="4"/>
      <c r="E80" s="10"/>
      <c r="F80" s="11"/>
      <c r="G80" s="11"/>
      <c r="H80" s="11"/>
      <c r="I80" s="9"/>
    </row>
    <row r="81" spans="1:9" ht="14.25">
      <c r="A81" s="42">
        <v>13</v>
      </c>
      <c r="B81" s="40"/>
      <c r="D81" s="22" t="s">
        <v>0</v>
      </c>
      <c r="E81" s="5">
        <f>IF(D81=$B$2,F81/$C$2,IF(D81=$B$4,F81/$C$4,IF(D81=$B$5,F81/$C$5,IF(D81=$B$6,F81/$C$6,IF(D81=$B$3,F81/$C$3,"ERROR!!!")))))</f>
        <v>0</v>
      </c>
      <c r="F81" s="14"/>
      <c r="G81" s="39">
        <f>LARGE(E81:E85,1)+LARGE(E81:E85,2)+LARGE(E81:E85,3)</f>
        <v>0</v>
      </c>
      <c r="H81" s="39">
        <f>G81/$G$4</f>
        <v>0</v>
      </c>
      <c r="I81" s="4"/>
    </row>
    <row r="82" spans="1:9" ht="14.25">
      <c r="A82" s="42"/>
      <c r="B82" s="40"/>
      <c r="D82" s="22" t="s">
        <v>0</v>
      </c>
      <c r="E82" s="5">
        <f>IF(D82=$B$2,F82/$C$2,IF(D82=$B$4,F82/$C$4,IF(D82=$B$5,F82/$C$5,IF(D82=$B$6,F82/$C$6,IF(D82=$B$3,F82/$C$3,"ERROR!!!")))))</f>
        <v>0</v>
      </c>
      <c r="F82" s="14"/>
      <c r="G82" s="39"/>
      <c r="H82" s="39"/>
      <c r="I82" s="4"/>
    </row>
    <row r="83" spans="1:9" ht="14.25">
      <c r="A83" s="42"/>
      <c r="B83" s="40"/>
      <c r="D83" s="22" t="s">
        <v>0</v>
      </c>
      <c r="E83" s="5">
        <f>IF(D83=$B$2,F83/$C$2,IF(D83=$B$4,F83/$C$4,IF(D83=$B$5,F83/$C$5,IF(D83=$B$6,F83/$C$6,IF(D83=$B$3,F83/$C$3,"ERROR!!!")))))</f>
        <v>0</v>
      </c>
      <c r="F83" s="14"/>
      <c r="G83" s="39"/>
      <c r="H83" s="39"/>
      <c r="I83" s="4"/>
    </row>
    <row r="84" spans="1:9" ht="14.25">
      <c r="A84" s="42"/>
      <c r="B84" s="40"/>
      <c r="D84" s="22" t="s">
        <v>0</v>
      </c>
      <c r="E84" s="5">
        <f>IF(D84=$B$2,F84/$C$2,IF(D84=$B$4,F84/$C$4,IF(D84=$B$5,F84/$C$5,IF(D84=$B$6,F84/$C$6,IF(D84=$B$3,F84/$C$3,"ERROR!!!")))))</f>
        <v>0</v>
      </c>
      <c r="F84" s="14"/>
      <c r="G84" s="39"/>
      <c r="H84" s="39"/>
      <c r="I84" s="4"/>
    </row>
    <row r="85" spans="1:9" ht="14.25">
      <c r="A85" s="42"/>
      <c r="B85" s="40"/>
      <c r="D85" s="22" t="s">
        <v>0</v>
      </c>
      <c r="E85" s="5">
        <f>IF(D85=$B$2,F85/$C$2,IF(D85=$B$4,F85/$C$4,IF(D85=$B$5,F85/$C$5,IF(D85=$B$6,F85/$C$6,IF(D85=$B$3,F85/$C$3,"ERROR!!!")))))</f>
        <v>0</v>
      </c>
      <c r="F85" s="14"/>
      <c r="G85" s="39"/>
      <c r="H85" s="39"/>
      <c r="I85" s="4"/>
    </row>
    <row r="86" spans="1:9" ht="14.25">
      <c r="A86" s="13"/>
      <c r="B86" s="4"/>
      <c r="C86" s="4"/>
      <c r="D86" s="4"/>
      <c r="E86" s="6"/>
      <c r="F86" s="8"/>
      <c r="G86" s="8"/>
      <c r="H86" s="8"/>
      <c r="I86" s="4"/>
    </row>
  </sheetData>
  <sheetProtection/>
  <mergeCells count="53">
    <mergeCell ref="H9:H13"/>
    <mergeCell ref="O1:P1"/>
    <mergeCell ref="A81:A85"/>
    <mergeCell ref="G81:G85"/>
    <mergeCell ref="G27:G31"/>
    <mergeCell ref="A51:A55"/>
    <mergeCell ref="A75:A79"/>
    <mergeCell ref="B75:B79"/>
    <mergeCell ref="G69:G73"/>
    <mergeCell ref="G75:G79"/>
    <mergeCell ref="H15:H19"/>
    <mergeCell ref="H33:H37"/>
    <mergeCell ref="B21:B25"/>
    <mergeCell ref="G39:G43"/>
    <mergeCell ref="G21:G25"/>
    <mergeCell ref="B27:B31"/>
    <mergeCell ref="B57:B61"/>
    <mergeCell ref="B51:B55"/>
    <mergeCell ref="B45:B49"/>
    <mergeCell ref="B9:B13"/>
    <mergeCell ref="A21:A25"/>
    <mergeCell ref="G45:G49"/>
    <mergeCell ref="G9:G13"/>
    <mergeCell ref="G33:G37"/>
    <mergeCell ref="G57:G61"/>
    <mergeCell ref="A27:A31"/>
    <mergeCell ref="A45:A49"/>
    <mergeCell ref="B39:B43"/>
    <mergeCell ref="B33:B37"/>
    <mergeCell ref="A9:A13"/>
    <mergeCell ref="A39:A43"/>
    <mergeCell ref="A15:A19"/>
    <mergeCell ref="A33:A37"/>
    <mergeCell ref="H63:H67"/>
    <mergeCell ref="H45:H49"/>
    <mergeCell ref="H51:H55"/>
    <mergeCell ref="B63:B67"/>
    <mergeCell ref="B69:B73"/>
    <mergeCell ref="A63:A67"/>
    <mergeCell ref="A69:A73"/>
    <mergeCell ref="G63:G67"/>
    <mergeCell ref="G51:G55"/>
    <mergeCell ref="A57:A61"/>
    <mergeCell ref="H81:H85"/>
    <mergeCell ref="B15:B19"/>
    <mergeCell ref="H39:H43"/>
    <mergeCell ref="H57:H61"/>
    <mergeCell ref="G15:G19"/>
    <mergeCell ref="B81:B85"/>
    <mergeCell ref="H69:H73"/>
    <mergeCell ref="H21:H25"/>
    <mergeCell ref="H75:H79"/>
    <mergeCell ref="H27:H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2:C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30.421875" style="0" customWidth="1"/>
    <col min="3" max="3" width="9.140625" style="1" customWidth="1"/>
  </cols>
  <sheetData>
    <row r="2" spans="2:3" ht="14.25">
      <c r="B2" s="17" t="s">
        <v>7</v>
      </c>
      <c r="C2" s="17" t="s">
        <v>1</v>
      </c>
    </row>
    <row r="3" spans="1:3" ht="14.25">
      <c r="A3" s="18">
        <v>1</v>
      </c>
      <c r="B3" s="16" t="str">
        <f>Drużyny!K14</f>
        <v>WKFT</v>
      </c>
      <c r="C3" s="7">
        <f>Drużyny!L14</f>
        <v>2.9164195700518905</v>
      </c>
    </row>
    <row r="4" spans="1:3" ht="14.25">
      <c r="A4" s="18">
        <v>2</v>
      </c>
      <c r="B4" s="16" t="str">
        <f>Drużyny!K28</f>
        <v>SG3M</v>
      </c>
      <c r="C4" s="7">
        <f>Drużyny!L28</f>
        <v>2.7952186805040773</v>
      </c>
    </row>
    <row r="5" spans="1:3" ht="14.25">
      <c r="A5" s="18">
        <v>3</v>
      </c>
      <c r="B5" s="16" t="str">
        <f>Drużyny!K15</f>
        <v>JURA Team Kolba.pl</v>
      </c>
      <c r="C5" s="7">
        <f>Drużyny!L15</f>
        <v>2.7388806523350633</v>
      </c>
    </row>
    <row r="6" spans="1:3" ht="14.25">
      <c r="A6" s="17">
        <v>4</v>
      </c>
      <c r="B6" s="16" t="str">
        <f>Drużyny!K29</f>
        <v>DGST Beaver</v>
      </c>
      <c r="C6" s="7">
        <f>Drużyny!L29</f>
        <v>2.7117779138599714</v>
      </c>
    </row>
    <row r="7" spans="1:3" ht="14.25">
      <c r="A7" s="17">
        <v>5</v>
      </c>
      <c r="B7" s="16" t="str">
        <f>Drużyny!K27</f>
        <v>WSST</v>
      </c>
      <c r="C7" s="7">
        <f>Drużyny!L27</f>
        <v>0</v>
      </c>
    </row>
    <row r="8" spans="1:3" ht="14.25">
      <c r="A8" s="17">
        <v>6</v>
      </c>
      <c r="B8" s="16" t="str">
        <f>Drużyny!K30</f>
        <v>WIKING</v>
      </c>
      <c r="C8" s="7">
        <f>Drużyny!L30</f>
        <v>0</v>
      </c>
    </row>
    <row r="9" spans="1:3" ht="14.25">
      <c r="A9" s="17">
        <v>7</v>
      </c>
      <c r="B9" s="16">
        <f>Drużyny!K18</f>
        <v>0</v>
      </c>
      <c r="C9" s="7">
        <f>Drużyny!L18</f>
        <v>0</v>
      </c>
    </row>
    <row r="10" spans="1:3" ht="14.25">
      <c r="A10" s="17">
        <v>8</v>
      </c>
      <c r="B10" s="16">
        <f>Drużyny!K17</f>
        <v>0</v>
      </c>
      <c r="C10" s="7">
        <f>Drużyny!L17</f>
        <v>0</v>
      </c>
    </row>
    <row r="11" spans="1:3" ht="14.25">
      <c r="A11" s="17">
        <v>9</v>
      </c>
      <c r="B11" s="16">
        <f>Drużyny!B69</f>
        <v>0</v>
      </c>
      <c r="C11" s="7">
        <f>Drużyny!G69</f>
        <v>0</v>
      </c>
    </row>
    <row r="12" spans="1:3" ht="14.25">
      <c r="A12" s="17">
        <v>10</v>
      </c>
      <c r="B12" s="16">
        <f>Drużyny!K31</f>
        <v>0</v>
      </c>
      <c r="C12" s="7">
        <f>Drużyny!L31</f>
        <v>0</v>
      </c>
    </row>
    <row r="13" spans="1:3" ht="14.25">
      <c r="A13" s="17">
        <v>11</v>
      </c>
      <c r="B13" s="16">
        <f>Drużyny!K16</f>
        <v>0</v>
      </c>
      <c r="C13" s="7">
        <f>Drużyny!L16</f>
        <v>0</v>
      </c>
    </row>
    <row r="14" spans="1:3" ht="14.25">
      <c r="A14" s="17">
        <v>12</v>
      </c>
      <c r="B14" s="16">
        <f>Drużyny!K19</f>
        <v>0</v>
      </c>
      <c r="C14" s="7">
        <f>Drużyny!L19</f>
        <v>0</v>
      </c>
    </row>
    <row r="15" spans="1:3" ht="14.25">
      <c r="A15" s="17">
        <v>13</v>
      </c>
      <c r="B15" s="16">
        <f>Drużyny!B81</f>
        <v>0</v>
      </c>
      <c r="C15" s="7">
        <f>Drużyny!G81</f>
        <v>0</v>
      </c>
    </row>
    <row r="16" spans="1:3" ht="14.25">
      <c r="A16" s="17">
        <v>14</v>
      </c>
      <c r="B16" s="16"/>
      <c r="C16" s="7"/>
    </row>
    <row r="17" spans="1:3" ht="14.25">
      <c r="A17" s="17">
        <v>15</v>
      </c>
      <c r="B17" s="16"/>
      <c r="C17" s="7"/>
    </row>
    <row r="18" spans="1:3" ht="14.25">
      <c r="A18" s="17">
        <v>16</v>
      </c>
      <c r="B18" s="16"/>
      <c r="C18" s="7"/>
    </row>
    <row r="19" spans="1:3" ht="14.25">
      <c r="A19" s="17">
        <v>17</v>
      </c>
      <c r="B19" s="16"/>
      <c r="C19" s="7"/>
    </row>
    <row r="20" spans="1:3" ht="14.25">
      <c r="A20" s="17">
        <v>18</v>
      </c>
      <c r="B20" s="16"/>
      <c r="C20" s="7"/>
    </row>
    <row r="21" spans="1:3" ht="14.25">
      <c r="A21" s="17">
        <v>19</v>
      </c>
      <c r="B21" s="16"/>
      <c r="C21" s="7"/>
    </row>
    <row r="22" spans="1:3" ht="14.25">
      <c r="A22" s="17">
        <v>20</v>
      </c>
      <c r="B22" s="16"/>
      <c r="C22" s="7"/>
    </row>
  </sheetData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Grabo</dc:creator>
  <cp:keywords/>
  <dc:description/>
  <cp:lastModifiedBy>Paweł Grabowski</cp:lastModifiedBy>
  <dcterms:created xsi:type="dcterms:W3CDTF">2012-11-23T14:26:30Z</dcterms:created>
  <dcterms:modified xsi:type="dcterms:W3CDTF">2020-08-03T16:25:41Z</dcterms:modified>
  <cp:category/>
  <cp:version/>
  <cp:contentType/>
  <cp:contentStatus/>
</cp:coreProperties>
</file>