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" yWindow="1140" windowWidth="20100" windowHeight="7620" tabRatio="652" activeTab="0"/>
  </bookViews>
  <sheets>
    <sheet name="FT (s)" sheetId="1" r:id="rId1"/>
    <sheet name="FT (n)" sheetId="2" r:id="rId2"/>
    <sheet name="HFT1 (s)" sheetId="3" r:id="rId3"/>
    <sheet name="HFT1 (n)" sheetId="4" r:id="rId4"/>
    <sheet name="HFT2 (s)" sheetId="5" r:id="rId5"/>
    <sheet name="HFT2 (n)" sheetId="6" r:id="rId6"/>
    <sheet name="JM HFT (s)" sheetId="7" r:id="rId7"/>
    <sheet name="JM HFT (n)" sheetId="8" r:id="rId8"/>
    <sheet name="JS HFT (s)" sheetId="9" r:id="rId9"/>
    <sheet name="JS HFT (n)" sheetId="10" r:id="rId10"/>
    <sheet name="JS FT (s)" sheetId="11" r:id="rId11"/>
    <sheet name="JS FT (n)" sheetId="12" r:id="rId12"/>
    <sheet name="nHFT" sheetId="13" r:id="rId13"/>
    <sheet name="SYLWETKI KARABIN" sheetId="14" r:id="rId14"/>
    <sheet name="SYLWETKI PISTOLET" sheetId="15" r:id="rId15"/>
    <sheet name="Drużyny MMP (s)" sheetId="16" r:id="rId16"/>
    <sheet name="Drużyny MMP (n)" sheetId="17" r:id="rId17"/>
    <sheet name="Drużyny PFTA (s)" sheetId="18" r:id="rId18"/>
    <sheet name="Drużyny PFTA (n)" sheetId="19" r:id="rId19"/>
  </sheets>
  <definedNames/>
  <calcPr fullCalcOnLoad="1"/>
</workbook>
</file>

<file path=xl/sharedStrings.xml><?xml version="1.0" encoding="utf-8"?>
<sst xmlns="http://schemas.openxmlformats.org/spreadsheetml/2006/main" count="3523" uniqueCount="483">
  <si>
    <t>Cel</t>
  </si>
  <si>
    <t>Cele FT</t>
  </si>
  <si>
    <t>Odległość do celu</t>
  </si>
  <si>
    <t>Skuteczność do zwycięzcy</t>
  </si>
  <si>
    <t>Średnica kilzony</t>
  </si>
  <si>
    <t>Postawa wymuszona</t>
  </si>
  <si>
    <t>Imię</t>
  </si>
  <si>
    <t>Nazwisko</t>
  </si>
  <si>
    <t>Uwagi</t>
  </si>
  <si>
    <t>Punkty</t>
  </si>
  <si>
    <t>max.</t>
  </si>
  <si>
    <t>Procent trafień za „1”</t>
  </si>
  <si>
    <t>%</t>
  </si>
  <si>
    <t>Tomasz</t>
  </si>
  <si>
    <t>Rafał</t>
  </si>
  <si>
    <t>Michał</t>
  </si>
  <si>
    <t>Kowalczyk</t>
  </si>
  <si>
    <t>Piotr</t>
  </si>
  <si>
    <t>Remiszewski</t>
  </si>
  <si>
    <t>Cupiał</t>
  </si>
  <si>
    <t>Artur</t>
  </si>
  <si>
    <t>Mariusz</t>
  </si>
  <si>
    <t>Grzegorz</t>
  </si>
  <si>
    <t>Cele HFT</t>
  </si>
  <si>
    <t>Drewing</t>
  </si>
  <si>
    <t>Sławomir</t>
  </si>
  <si>
    <t>Paweł</t>
  </si>
  <si>
    <t>Wróblewski</t>
  </si>
  <si>
    <t>Andrzej</t>
  </si>
  <si>
    <t>Leszek</t>
  </si>
  <si>
    <t>Pachnik</t>
  </si>
  <si>
    <t>Jarosław</t>
  </si>
  <si>
    <t>Majda</t>
  </si>
  <si>
    <t>Rose</t>
  </si>
  <si>
    <t>Marcin</t>
  </si>
  <si>
    <t>Minorowicz</t>
  </si>
  <si>
    <t>Krzysztof</t>
  </si>
  <si>
    <t>Dariusz</t>
  </si>
  <si>
    <t>Majewski</t>
  </si>
  <si>
    <t>Kamiński</t>
  </si>
  <si>
    <t>Marek</t>
  </si>
  <si>
    <t>Procent trafień za „2”</t>
  </si>
  <si>
    <t>Procent trafień za „0”</t>
  </si>
  <si>
    <t>Drużyna</t>
  </si>
  <si>
    <t>Nick</t>
  </si>
  <si>
    <t>Aleksandra</t>
  </si>
  <si>
    <t>Wieloszyńska</t>
  </si>
  <si>
    <t>Wojciech</t>
  </si>
  <si>
    <t>Karabin</t>
  </si>
  <si>
    <t>Luneta</t>
  </si>
  <si>
    <t>Grabowski</t>
  </si>
  <si>
    <t>Sightron SIII</t>
  </si>
  <si>
    <t>Katarzyna</t>
  </si>
  <si>
    <t>Millan</t>
  </si>
  <si>
    <t>Walther</t>
  </si>
  <si>
    <t>BN</t>
  </si>
  <si>
    <t>Jolanta</t>
  </si>
  <si>
    <t>Wiśniewska</t>
  </si>
  <si>
    <t>Walther LG 300</t>
  </si>
  <si>
    <t>Burris Timberline</t>
  </si>
  <si>
    <t>Walther LG300</t>
  </si>
  <si>
    <t>HW97</t>
  </si>
  <si>
    <t>DOT FFP</t>
  </si>
  <si>
    <t>Burris</t>
  </si>
  <si>
    <t>Żebracki</t>
  </si>
  <si>
    <t>Dawid</t>
  </si>
  <si>
    <t>HW100</t>
  </si>
  <si>
    <t>Mazur</t>
  </si>
  <si>
    <t>TX200</t>
  </si>
  <si>
    <t>mDOT</t>
  </si>
  <si>
    <t>Walther LG200</t>
  </si>
  <si>
    <t>Leupold VX3</t>
  </si>
  <si>
    <t>HW 100</t>
  </si>
  <si>
    <t>Steyr</t>
  </si>
  <si>
    <t>DOT</t>
  </si>
  <si>
    <t>FWB 800 FT</t>
  </si>
  <si>
    <t>Szybist</t>
  </si>
  <si>
    <t>Hawke</t>
  </si>
  <si>
    <t>Darek</t>
  </si>
  <si>
    <t>HW 97</t>
  </si>
  <si>
    <t>vortex</t>
  </si>
  <si>
    <t>Smolorz</t>
  </si>
  <si>
    <t>Steyr LG 110</t>
  </si>
  <si>
    <t>Vortex Diamondback 4-12</t>
  </si>
  <si>
    <t>Leupold 3-9x33</t>
  </si>
  <si>
    <t>Zych</t>
  </si>
  <si>
    <t>HW 97k</t>
  </si>
  <si>
    <t>burris</t>
  </si>
  <si>
    <t>Wacław</t>
  </si>
  <si>
    <t>Stamirski</t>
  </si>
  <si>
    <t>Steyr 110 FT</t>
  </si>
  <si>
    <t>Vortex</t>
  </si>
  <si>
    <t>Przybysz</t>
  </si>
  <si>
    <t>Steyr LG100</t>
  </si>
  <si>
    <t>Józef</t>
  </si>
  <si>
    <t>Białek</t>
  </si>
  <si>
    <t>Prosport</t>
  </si>
  <si>
    <t>Stanisław</t>
  </si>
  <si>
    <t>WETERAN</t>
  </si>
  <si>
    <t>KOBIETA</t>
  </si>
  <si>
    <t>Kacper</t>
  </si>
  <si>
    <t>Kocikowski</t>
  </si>
  <si>
    <t>FT (sobota)</t>
  </si>
  <si>
    <t>FT (niedziela)</t>
  </si>
  <si>
    <t>HFT1 (sobota)</t>
  </si>
  <si>
    <t>HFT1 (niedziela)</t>
  </si>
  <si>
    <t>HFT2 (sobota)</t>
  </si>
  <si>
    <t>Maciej</t>
  </si>
  <si>
    <t>Steyr Challenge</t>
  </si>
  <si>
    <t>Walther Dominator</t>
  </si>
  <si>
    <t>Chromiński</t>
  </si>
  <si>
    <t>BigNikko</t>
  </si>
  <si>
    <t>Marceli</t>
  </si>
  <si>
    <t>Kotkowski</t>
  </si>
  <si>
    <t>Żydziak</t>
  </si>
  <si>
    <t>SIII</t>
  </si>
  <si>
    <t>Cielepak</t>
  </si>
  <si>
    <t>Steyr LG110</t>
  </si>
  <si>
    <t>Hawke SW30 TAC</t>
  </si>
  <si>
    <t>Kaczmarek</t>
  </si>
  <si>
    <t>BE 6500</t>
  </si>
  <si>
    <t>SWFA SS 10x42</t>
  </si>
  <si>
    <t>Mirosław</t>
  </si>
  <si>
    <t>Maciejewicz</t>
  </si>
  <si>
    <t>BE6500</t>
  </si>
  <si>
    <t>vortex 4-12x40</t>
  </si>
  <si>
    <t>Pelucha</t>
  </si>
  <si>
    <t>Eugeniusz</t>
  </si>
  <si>
    <t>Sadowski</t>
  </si>
  <si>
    <t>Steyer</t>
  </si>
  <si>
    <t>Steyr lg110</t>
  </si>
  <si>
    <t>Janusz</t>
  </si>
  <si>
    <t>Jacek</t>
  </si>
  <si>
    <t>Kostowski</t>
  </si>
  <si>
    <t>LG 110</t>
  </si>
  <si>
    <t>Zofia</t>
  </si>
  <si>
    <t>Krupa</t>
  </si>
  <si>
    <t>S 400</t>
  </si>
  <si>
    <t>Szłapka</t>
  </si>
  <si>
    <t>Lisowski</t>
  </si>
  <si>
    <t>Jakimowicz</t>
  </si>
  <si>
    <t>Boryna</t>
  </si>
  <si>
    <t>BE 4200</t>
  </si>
  <si>
    <t>Szymon</t>
  </si>
  <si>
    <t>Kuźmicki</t>
  </si>
  <si>
    <t>Marta</t>
  </si>
  <si>
    <t>Laskowska</t>
  </si>
  <si>
    <t>Jamroziak</t>
  </si>
  <si>
    <t>Robert</t>
  </si>
  <si>
    <t>Brandys</t>
  </si>
  <si>
    <t>Chojnicki</t>
  </si>
  <si>
    <t>Świtała</t>
  </si>
  <si>
    <t>Domagała</t>
  </si>
  <si>
    <t>HFT2 (niedziela)</t>
  </si>
  <si>
    <t>nHFT</t>
  </si>
  <si>
    <t>MMP 2017
Puchar PFTA  
KANION - Łazy
17.06.2017</t>
  </si>
  <si>
    <t>Kraj</t>
  </si>
  <si>
    <t>MMP 2017
Puchar PFTA  
KANION - Łazy
18.06.2017</t>
  </si>
  <si>
    <t>MMP 2017
Puchar PFTA  
KANION - Łazy
17-18.06.2017</t>
  </si>
  <si>
    <t>MMP/Puchar PFTA  
KANION 2017</t>
  </si>
  <si>
    <t>Ćwik</t>
  </si>
  <si>
    <t>Dunin</t>
  </si>
  <si>
    <t>Adrian</t>
  </si>
  <si>
    <t>Kała</t>
  </si>
  <si>
    <t>Kowalik</t>
  </si>
  <si>
    <t>Kowalski</t>
  </si>
  <si>
    <t>Henryk</t>
  </si>
  <si>
    <t>Kozioł</t>
  </si>
  <si>
    <t>Daniel</t>
  </si>
  <si>
    <t>Krysa</t>
  </si>
  <si>
    <t>Łapka</t>
  </si>
  <si>
    <t>Istvan</t>
  </si>
  <si>
    <t>Pregun</t>
  </si>
  <si>
    <t>Karoly</t>
  </si>
  <si>
    <t>Tarsoly</t>
  </si>
  <si>
    <t>Peter</t>
  </si>
  <si>
    <t>Urjasz</t>
  </si>
  <si>
    <t>Petr</t>
  </si>
  <si>
    <t>Vavra</t>
  </si>
  <si>
    <t>Zając</t>
  </si>
  <si>
    <t>Sylwetki karabin</t>
  </si>
  <si>
    <t>Sylwetki pistolet</t>
  </si>
  <si>
    <t>Mária</t>
  </si>
  <si>
    <t>Beňušová</t>
  </si>
  <si>
    <t>Slovakia</t>
  </si>
  <si>
    <t>Nikko Stirling Diamond 10-50x60</t>
  </si>
  <si>
    <t>Simona</t>
  </si>
  <si>
    <t>Hulačová</t>
  </si>
  <si>
    <t>Ataman M2 Sport FT</t>
  </si>
  <si>
    <t>NSD 10-50x60</t>
  </si>
  <si>
    <t>Polska</t>
  </si>
  <si>
    <t>Frasinska</t>
  </si>
  <si>
    <t>Merski</t>
  </si>
  <si>
    <t>Sightron FT</t>
  </si>
  <si>
    <t>František</t>
  </si>
  <si>
    <t>Hulač</t>
  </si>
  <si>
    <t>Beňuš</t>
  </si>
  <si>
    <t>Anschütz 2020CA</t>
  </si>
  <si>
    <t>2xQB79</t>
  </si>
  <si>
    <t>Burris/Yukon</t>
  </si>
  <si>
    <t>Walther lg300</t>
  </si>
  <si>
    <t>Ondrej</t>
  </si>
  <si>
    <t>Bukovinsky</t>
  </si>
  <si>
    <t>NS Diamond 10-50x60</t>
  </si>
  <si>
    <t>Sisolak</t>
  </si>
  <si>
    <t>SK</t>
  </si>
  <si>
    <t>Sightron 10-50x60</t>
  </si>
  <si>
    <t>Filip</t>
  </si>
  <si>
    <t>Nikko Stirling 10-50x60</t>
  </si>
  <si>
    <t>Rup</t>
  </si>
  <si>
    <t>Domi</t>
  </si>
  <si>
    <t>FTII</t>
  </si>
  <si>
    <t>Drabik</t>
  </si>
  <si>
    <t>Czapla</t>
  </si>
  <si>
    <t>Walther LG400</t>
  </si>
  <si>
    <t>Denis</t>
  </si>
  <si>
    <t>Šramo</t>
  </si>
  <si>
    <t>Steyr Challenge FT</t>
  </si>
  <si>
    <t>Sightron SIII FT IRMOA</t>
  </si>
  <si>
    <t>Steyr LG100FT</t>
  </si>
  <si>
    <t>S&amp;B 12,5x50/56</t>
  </si>
  <si>
    <t>walter</t>
  </si>
  <si>
    <t>bignikko</t>
  </si>
  <si>
    <t>LG 300 Alu</t>
  </si>
  <si>
    <t>SIII 10/50/60</t>
  </si>
  <si>
    <t>Stanislav</t>
  </si>
  <si>
    <t>Trusakov</t>
  </si>
  <si>
    <t>Lithuania</t>
  </si>
  <si>
    <t>Leupold competition 40x45</t>
  </si>
  <si>
    <t>Vidas</t>
  </si>
  <si>
    <t>Vasiliauskas</t>
  </si>
  <si>
    <t>Dmitrij</t>
  </si>
  <si>
    <t>Kirilov</t>
  </si>
  <si>
    <t>Pietruszka</t>
  </si>
  <si>
    <t>Adam</t>
  </si>
  <si>
    <t>Komoráš</t>
  </si>
  <si>
    <t>"Big Nikko"</t>
  </si>
  <si>
    <t>Milan</t>
  </si>
  <si>
    <t>Charzewski</t>
  </si>
  <si>
    <t>Steyr LG110FT</t>
  </si>
  <si>
    <t>Olszewski</t>
  </si>
  <si>
    <t>S&amp;B II FT</t>
  </si>
  <si>
    <t>Elżbieta</t>
  </si>
  <si>
    <t>Szymański</t>
  </si>
  <si>
    <t>HW97k</t>
  </si>
  <si>
    <t>Lepold EFR</t>
  </si>
  <si>
    <t xml:space="preserve">Jarosław </t>
  </si>
  <si>
    <t xml:space="preserve">Majewski </t>
  </si>
  <si>
    <t xml:space="preserve">Polska </t>
  </si>
  <si>
    <t xml:space="preserve">TX 200 HC </t>
  </si>
  <si>
    <t xml:space="preserve">DOT FFP </t>
  </si>
  <si>
    <t>Budny</t>
  </si>
  <si>
    <t>TX200 HC</t>
  </si>
  <si>
    <t>Delta Optical Titanium</t>
  </si>
  <si>
    <t>István</t>
  </si>
  <si>
    <t>Hungary</t>
  </si>
  <si>
    <t>Delta</t>
  </si>
  <si>
    <t>HW97KT</t>
  </si>
  <si>
    <t>DELTA FFP</t>
  </si>
  <si>
    <t>Krystian</t>
  </si>
  <si>
    <t xml:space="preserve">Gliszczyński </t>
  </si>
  <si>
    <t>Hw97</t>
  </si>
  <si>
    <t>Jezusek</t>
  </si>
  <si>
    <t>hw 97 kt</t>
  </si>
  <si>
    <t>VD 4-12x40</t>
  </si>
  <si>
    <t xml:space="preserve">Marszałek </t>
  </si>
  <si>
    <t>Gracek</t>
  </si>
  <si>
    <t>Vortex DBC 4-12</t>
  </si>
  <si>
    <t>SWFA</t>
  </si>
  <si>
    <t>AA Prosport</t>
  </si>
  <si>
    <t>Vortex Diamond Bek</t>
  </si>
  <si>
    <t>Gurba</t>
  </si>
  <si>
    <t>bmk40</t>
  </si>
  <si>
    <t>marksman</t>
  </si>
  <si>
    <t>Cholewka</t>
  </si>
  <si>
    <t>HW 97K</t>
  </si>
  <si>
    <t xml:space="preserve">VD </t>
  </si>
  <si>
    <t>Bartosz</t>
  </si>
  <si>
    <t>Leupold</t>
  </si>
  <si>
    <t>Zagórski</t>
  </si>
  <si>
    <t>Walther LGU</t>
  </si>
  <si>
    <t>Dyrcz</t>
  </si>
  <si>
    <t>Vortex diamondback 4-12x40ao</t>
  </si>
  <si>
    <t>Wiśniewski</t>
  </si>
  <si>
    <t xml:space="preserve">Cieślak </t>
  </si>
  <si>
    <t>Vortex - viper 4x12x40</t>
  </si>
  <si>
    <t>Sobota</t>
  </si>
  <si>
    <t>PL</t>
  </si>
  <si>
    <t xml:space="preserve">Leapers 3x9 </t>
  </si>
  <si>
    <t>Krakowski</t>
  </si>
  <si>
    <t>TX200HC</t>
  </si>
  <si>
    <t>UTG3-12x40</t>
  </si>
  <si>
    <t>Czekaj</t>
  </si>
  <si>
    <t>AA TX200 mk3</t>
  </si>
  <si>
    <t>Drozd</t>
  </si>
  <si>
    <t>AA ProSport</t>
  </si>
  <si>
    <t>Sroga</t>
  </si>
  <si>
    <t>LEAPERS</t>
  </si>
  <si>
    <t xml:space="preserve">Danuta </t>
  </si>
  <si>
    <t xml:space="preserve">Markisz </t>
  </si>
  <si>
    <t>Walther lg 300</t>
  </si>
  <si>
    <t>Bushnell Elite 10x42</t>
  </si>
  <si>
    <t>Dorota</t>
  </si>
  <si>
    <t>Nowak</t>
  </si>
  <si>
    <t>Wietrzykowski</t>
  </si>
  <si>
    <t>DAYSTATE MK3</t>
  </si>
  <si>
    <t>Vortex Viper PST</t>
  </si>
  <si>
    <t>Daystate Mk3</t>
  </si>
  <si>
    <t>DOT 4,5-14x44</t>
  </si>
  <si>
    <t xml:space="preserve">Marcin </t>
  </si>
  <si>
    <t xml:space="preserve">STEYR </t>
  </si>
  <si>
    <t xml:space="preserve">Sightron SIII </t>
  </si>
  <si>
    <t>SWFA SS</t>
  </si>
  <si>
    <t>weaver</t>
  </si>
  <si>
    <t>Viper connect</t>
  </si>
  <si>
    <t>Wilf</t>
  </si>
  <si>
    <t>WALTHER</t>
  </si>
  <si>
    <t>?????</t>
  </si>
  <si>
    <t>Gerard</t>
  </si>
  <si>
    <t>Cebula</t>
  </si>
  <si>
    <t>Walther LGM-2</t>
  </si>
  <si>
    <t>BT</t>
  </si>
  <si>
    <t xml:space="preserve">Grzegorz </t>
  </si>
  <si>
    <t>Steyr lg100</t>
  </si>
  <si>
    <t>Niezgoda</t>
  </si>
  <si>
    <t>Vortex Viper</t>
  </si>
  <si>
    <t>Kulesza</t>
  </si>
  <si>
    <t>Ior</t>
  </si>
  <si>
    <t>Daystate MK4</t>
  </si>
  <si>
    <t>Vortex DB HP</t>
  </si>
  <si>
    <t>AA FTP 900</t>
  </si>
  <si>
    <t>Leopold 3-9x33</t>
  </si>
  <si>
    <t>Madej</t>
  </si>
  <si>
    <t>Vortex DiamondBack HP</t>
  </si>
  <si>
    <t>Szałkowski</t>
  </si>
  <si>
    <t>Steyr LG 110 HFT</t>
  </si>
  <si>
    <t>Hawke 10x42</t>
  </si>
  <si>
    <t>hawke 10x42</t>
  </si>
  <si>
    <t>Walther lgm-2 pcp</t>
  </si>
  <si>
    <t>Vortex 4-12x40</t>
  </si>
  <si>
    <t>Kida</t>
  </si>
  <si>
    <t>BL</t>
  </si>
  <si>
    <t>Gabriel</t>
  </si>
  <si>
    <t>Węcel</t>
  </si>
  <si>
    <t xml:space="preserve">Mariusz </t>
  </si>
  <si>
    <t xml:space="preserve">Szram </t>
  </si>
  <si>
    <t>Wslther LG210</t>
  </si>
  <si>
    <t xml:space="preserve">BT </t>
  </si>
  <si>
    <t>Vladimír</t>
  </si>
  <si>
    <t>Kvapil</t>
  </si>
  <si>
    <t>ČR</t>
  </si>
  <si>
    <t>Mateusz</t>
  </si>
  <si>
    <t>Paluszak</t>
  </si>
  <si>
    <t>BSA Buccaneer</t>
  </si>
  <si>
    <t>vortex diamondback hp 4-16x42</t>
  </si>
  <si>
    <t>TOMEK</t>
  </si>
  <si>
    <t xml:space="preserve">Pachoł </t>
  </si>
  <si>
    <t>Pl</t>
  </si>
  <si>
    <t xml:space="preserve">Walther lg 300.xt </t>
  </si>
  <si>
    <t xml:space="preserve">Vortex viper </t>
  </si>
  <si>
    <t>CZ</t>
  </si>
  <si>
    <t>AA HFT 500</t>
  </si>
  <si>
    <t>Sightron SIH</t>
  </si>
  <si>
    <t>Wołłowicz</t>
  </si>
  <si>
    <t>AA EV2</t>
  </si>
  <si>
    <t>HW100T</t>
  </si>
  <si>
    <t>VortexDB 4-12x40</t>
  </si>
  <si>
    <t>WALTHER LG300</t>
  </si>
  <si>
    <t>SIGHTRON SIII</t>
  </si>
  <si>
    <t xml:space="preserve">LG 110 </t>
  </si>
  <si>
    <t>Grzegorczyk</t>
  </si>
  <si>
    <t>AA S200</t>
  </si>
  <si>
    <t>3-9x40</t>
  </si>
  <si>
    <t>Kocemba</t>
  </si>
  <si>
    <t>STEYR</t>
  </si>
  <si>
    <t>LEUPOLD</t>
  </si>
  <si>
    <t>Frej</t>
  </si>
  <si>
    <t>B.Timberline</t>
  </si>
  <si>
    <t>AA s200</t>
  </si>
  <si>
    <t>steyr</t>
  </si>
  <si>
    <t>STEYR LG 110</t>
  </si>
  <si>
    <t>AA400</t>
  </si>
  <si>
    <t xml:space="preserve">DOT </t>
  </si>
  <si>
    <t>Oskar</t>
  </si>
  <si>
    <t>Maciek</t>
  </si>
  <si>
    <t>Derewniuk</t>
  </si>
  <si>
    <t>Sightron III</t>
  </si>
  <si>
    <t>Walther LGM-2 PCP 16 J</t>
  </si>
  <si>
    <t xml:space="preserve">BT 3-9/40 </t>
  </si>
  <si>
    <t>Siuda</t>
  </si>
  <si>
    <t>Walther LG300 XT</t>
  </si>
  <si>
    <t>Vortex Viper 4-12x40</t>
  </si>
  <si>
    <t>Ripley</t>
  </si>
  <si>
    <t>Dot</t>
  </si>
  <si>
    <t>IOR 2-12x32</t>
  </si>
  <si>
    <t>Walther Hunter custom</t>
  </si>
  <si>
    <t>STEYR lg 110</t>
  </si>
  <si>
    <t>VORTEX</t>
  </si>
  <si>
    <t>Zdzisław</t>
  </si>
  <si>
    <t>Słaby</t>
  </si>
  <si>
    <t>Walther LGM2 - PCP</t>
  </si>
  <si>
    <t>Jerzy</t>
  </si>
  <si>
    <t>Świstak</t>
  </si>
  <si>
    <t>LGM-2PCP</t>
  </si>
  <si>
    <t>LS 4.5-14x44</t>
  </si>
  <si>
    <t>Mieczysław</t>
  </si>
  <si>
    <t>Walther Hunter</t>
  </si>
  <si>
    <t>S III</t>
  </si>
  <si>
    <t>Jirka</t>
  </si>
  <si>
    <t>Fousek</t>
  </si>
  <si>
    <t>Irek</t>
  </si>
  <si>
    <t>Góral</t>
  </si>
  <si>
    <t>Poland</t>
  </si>
  <si>
    <t>Daystate Mk4 ST</t>
  </si>
  <si>
    <t>Sap</t>
  </si>
  <si>
    <t>Frasiński</t>
  </si>
  <si>
    <t>MMP 2017
Puchar PFTA  
KANION - ŁAZY
17.06.2017</t>
  </si>
  <si>
    <t>Drużyny PFTA (sobota)</t>
  </si>
  <si>
    <t>Drużyny PFTA (niedziela)</t>
  </si>
  <si>
    <t>Drużyny MMP (niedziela)</t>
  </si>
  <si>
    <t>Drużyny MMP (sobota)</t>
  </si>
  <si>
    <t>JUNIOR MŁ. HFT (sobota)</t>
  </si>
  <si>
    <t>JUNIOR MŁ. HFT (niedziela)</t>
  </si>
  <si>
    <t>Victoria</t>
  </si>
  <si>
    <t>LGM-2 PCP</t>
  </si>
  <si>
    <t>leap</t>
  </si>
  <si>
    <t>s400</t>
  </si>
  <si>
    <t>JUNIOR ST. HFT (sobota)</t>
  </si>
  <si>
    <t>JUNIOR ST. HFT (niedziela)</t>
  </si>
  <si>
    <t>Marie</t>
  </si>
  <si>
    <t>Kvapilová</t>
  </si>
  <si>
    <t xml:space="preserve">Marta </t>
  </si>
  <si>
    <t>Daystate MK3</t>
  </si>
  <si>
    <t>Oliwia</t>
  </si>
  <si>
    <t>S400</t>
  </si>
  <si>
    <t>HAWKE</t>
  </si>
  <si>
    <t>Gradowski</t>
  </si>
  <si>
    <t>Air Arms s400 classic</t>
  </si>
  <si>
    <t>delta optical titanium</t>
  </si>
  <si>
    <t>Denis jr.</t>
  </si>
  <si>
    <t>Sightron SIII LR MOA</t>
  </si>
  <si>
    <t>JUNIOR ST. FT (niedziela)</t>
  </si>
  <si>
    <t>JUNIOR ST. FT (sobota)</t>
  </si>
  <si>
    <t>awaria</t>
  </si>
  <si>
    <t>strzelał w sobotę</t>
  </si>
  <si>
    <t>strzelał w niedzielę</t>
  </si>
  <si>
    <t>X</t>
  </si>
  <si>
    <t>Rozner</t>
  </si>
  <si>
    <t>dogrywka</t>
  </si>
  <si>
    <t>d</t>
  </si>
  <si>
    <t>WKFT</t>
  </si>
  <si>
    <t>KKST</t>
  </si>
  <si>
    <t>WIKING</t>
  </si>
  <si>
    <t>SLOVENSKO II</t>
  </si>
  <si>
    <t>e-TAWERNA</t>
  </si>
  <si>
    <t>SG3M</t>
  </si>
  <si>
    <t>SLOVENSKO I</t>
  </si>
  <si>
    <t>SMS HETMAN</t>
  </si>
  <si>
    <t>BEAVER</t>
  </si>
  <si>
    <t>Walther LGM2</t>
  </si>
  <si>
    <t>nie ukończył</t>
  </si>
  <si>
    <t>Daystate</t>
  </si>
  <si>
    <t>Sightron</t>
  </si>
  <si>
    <t>Składy:</t>
  </si>
  <si>
    <t>JURA Team Kolba.pl - Gerard Cebula, Gabriel Węcel, Jarosław Majda, Katarzyna Millan, Grzegorz Grabowski</t>
  </si>
  <si>
    <t>KKST - Paweł Minorowicz , Kacper Gradowski, Tomasz Kocemba, Mariusz Szram , Tomasz Pachoł</t>
  </si>
  <si>
    <t>BEAVER - Danuta Markisz, Marcin Markisz, Tomasz Marszałek, Piotr Brandys, Marcin Gracek</t>
  </si>
  <si>
    <t>SMS HETMAN - Sławomir Czapla, Adrian Kała, Paweł Cholewka, Dariusz Cieślak, Marcin Olszewski</t>
  </si>
  <si>
    <t xml:space="preserve">Lithuania - Dimitrij Kirilov, Viadas Vasiliauskas, Stanislav Trusakov, , </t>
  </si>
  <si>
    <t>WKFT - Tomasz Wróblewski, Marceli Kotkowski, Janusz Pelucha, Rafał Zych, Dariusz Drewing</t>
  </si>
  <si>
    <t>WIKING - Tomasz Cielepak, Jacek Jakimowicz, Mirosław Maciejewicz, Mariusz Kaczmarek, Grzegorz Lisowski</t>
  </si>
  <si>
    <t>e-Tawerna - Tomasz Żebracki, Daniel Kozioł, Wacław Stamirski, Stanisław Gurba, Dariusz Kida</t>
  </si>
  <si>
    <t>SG3M - Janusz Chojnicki, Leszek Domagała, Aleksandra Wieloszyńska, Jarosław Majewski, Piotr Rose</t>
  </si>
  <si>
    <t>Slovensko I - Frantisek Hulac, Adam Komoras, Milan Komoras, Peter Sisolak, Simona Hulacova</t>
  </si>
  <si>
    <t>Slovensko II - Denis Sramo, Filip Sisolak, Maria Belusova, Ondrej Bukoviski, Denis Jr. Sramo</t>
  </si>
  <si>
    <t>K</t>
  </si>
  <si>
    <t>S</t>
  </si>
  <si>
    <t>SP</t>
  </si>
  <si>
    <t>KP</t>
  </si>
  <si>
    <t>L</t>
  </si>
  <si>
    <t>strzelała w niedzielę</t>
  </si>
  <si>
    <t>strzelała w sobotę</t>
  </si>
  <si>
    <t>JURA Team Kolba.pl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</si>
</sst>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0">
    <font>
      <sz val="10"/>
      <color rgb="FF000000"/>
      <name val="Arimo"/>
      <family val="0"/>
    </font>
    <font>
      <sz val="11"/>
      <color indexed="8"/>
      <name val="Calibri"/>
      <family val="2"/>
    </font>
    <font>
      <sz val="10"/>
      <name val="Arimo"/>
      <family val="0"/>
    </font>
    <font>
      <sz val="10"/>
      <name val="Arial"/>
      <family val="2"/>
    </font>
    <font>
      <b/>
      <sz val="10"/>
      <name val="Arimo"/>
      <family val="0"/>
    </font>
    <font>
      <sz val="10"/>
      <name val="Arial CE"/>
      <family val="0"/>
    </font>
    <font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m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mo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b/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m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mo"/>
      <family val="0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24"/>
      <color rgb="FF000000"/>
      <name val="Arial"/>
      <family val="2"/>
    </font>
    <font>
      <b/>
      <sz val="16"/>
      <color rgb="FFFF0000"/>
      <name val="Arial"/>
      <family val="2"/>
    </font>
    <font>
      <sz val="9"/>
      <color rgb="FFFFFFFF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>
      <alignment/>
      <protection/>
    </xf>
    <xf numFmtId="165" fontId="55" fillId="0" borderId="0">
      <alignment/>
      <protection/>
    </xf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0" fontId="2" fillId="0" borderId="0" xfId="0" applyNumberFormat="1" applyFont="1" applyAlignment="1">
      <alignment/>
    </xf>
    <xf numFmtId="0" fontId="6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164" fontId="62" fillId="0" borderId="0" xfId="0" applyNumberFormat="1" applyFont="1" applyAlignment="1">
      <alignment horizontal="right" vertical="center"/>
    </xf>
    <xf numFmtId="164" fontId="62" fillId="0" borderId="0" xfId="0" applyNumberFormat="1" applyFont="1" applyAlignment="1">
      <alignment horizontal="center" vertical="center" wrapText="1"/>
    </xf>
    <xf numFmtId="164" fontId="63" fillId="0" borderId="0" xfId="0" applyNumberFormat="1" applyFont="1" applyAlignment="1">
      <alignment horizontal="center" vertical="center"/>
    </xf>
    <xf numFmtId="164" fontId="62" fillId="0" borderId="10" xfId="0" applyNumberFormat="1" applyFont="1" applyBorder="1" applyAlignment="1">
      <alignment wrapText="1"/>
    </xf>
    <xf numFmtId="164" fontId="6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62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6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1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61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61" fillId="0" borderId="0" xfId="0" applyFont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1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6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62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50" fillId="0" borderId="0" xfId="59">
      <alignment/>
      <protection/>
    </xf>
    <xf numFmtId="0" fontId="56" fillId="38" borderId="14" xfId="59" applyFont="1" applyFill="1" applyBorder="1" applyAlignment="1">
      <alignment horizontal="center"/>
      <protection/>
    </xf>
    <xf numFmtId="1" fontId="50" fillId="0" borderId="14" xfId="59" applyNumberFormat="1" applyBorder="1">
      <alignment/>
      <protection/>
    </xf>
    <xf numFmtId="10" fontId="50" fillId="39" borderId="14" xfId="59" applyNumberFormat="1" applyFill="1" applyBorder="1" applyAlignment="1">
      <alignment horizontal="center"/>
      <protection/>
    </xf>
    <xf numFmtId="10" fontId="61" fillId="0" borderId="15" xfId="0" applyNumberFormat="1" applyFont="1" applyBorder="1" applyAlignment="1">
      <alignment horizontal="center"/>
    </xf>
    <xf numFmtId="0" fontId="51" fillId="0" borderId="14" xfId="0" applyFont="1" applyBorder="1" applyAlignment="1">
      <alignment/>
    </xf>
    <xf numFmtId="0" fontId="3" fillId="0" borderId="14" xfId="0" applyFont="1" applyBorder="1" applyAlignment="1" quotePrefix="1">
      <alignment horizontal="left"/>
    </xf>
    <xf numFmtId="0" fontId="64" fillId="0" borderId="16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4" fillId="0" borderId="0" xfId="0" applyFont="1" applyBorder="1" applyAlignment="1">
      <alignment horizontal="center" vertical="center" wrapText="1"/>
    </xf>
    <xf numFmtId="164" fontId="65" fillId="0" borderId="0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10" fontId="61" fillId="0" borderId="2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64" fontId="2" fillId="34" borderId="10" xfId="0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164" fontId="62" fillId="35" borderId="10" xfId="0" applyNumberFormat="1" applyFont="1" applyFill="1" applyBorder="1" applyAlignment="1">
      <alignment horizontal="center"/>
    </xf>
    <xf numFmtId="164" fontId="62" fillId="34" borderId="10" xfId="0" applyNumberFormat="1" applyFont="1" applyFill="1" applyBorder="1" applyAlignment="1">
      <alignment horizontal="center"/>
    </xf>
    <xf numFmtId="164" fontId="62" fillId="36" borderId="10" xfId="0" applyNumberFormat="1" applyFont="1" applyFill="1" applyBorder="1" applyAlignment="1">
      <alignment horizontal="center"/>
    </xf>
    <xf numFmtId="164" fontId="62" fillId="37" borderId="10" xfId="0" applyNumberFormat="1" applyFont="1" applyFill="1" applyBorder="1" applyAlignment="1">
      <alignment horizontal="center"/>
    </xf>
    <xf numFmtId="0" fontId="56" fillId="38" borderId="14" xfId="59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40" borderId="21" xfId="0" applyFont="1" applyFill="1" applyBorder="1" applyAlignment="1">
      <alignment/>
    </xf>
    <xf numFmtId="0" fontId="2" fillId="40" borderId="22" xfId="0" applyFont="1" applyFill="1" applyBorder="1" applyAlignment="1">
      <alignment/>
    </xf>
    <xf numFmtId="164" fontId="66" fillId="41" borderId="0" xfId="0" applyNumberFormat="1" applyFont="1" applyFill="1" applyBorder="1" applyAlignment="1">
      <alignment vertical="center"/>
    </xf>
    <xf numFmtId="0" fontId="67" fillId="0" borderId="14" xfId="55" applyFont="1" applyBorder="1" applyAlignment="1">
      <alignment horizontal="left"/>
      <protection/>
    </xf>
    <xf numFmtId="0" fontId="2" fillId="33" borderId="23" xfId="0" applyFont="1" applyFill="1" applyBorder="1" applyAlignment="1">
      <alignment horizontal="center" vertical="center"/>
    </xf>
    <xf numFmtId="0" fontId="56" fillId="38" borderId="14" xfId="59" applyFont="1" applyFill="1" applyBorder="1" applyAlignment="1">
      <alignment horizontal="center"/>
      <protection/>
    </xf>
    <xf numFmtId="0" fontId="2" fillId="0" borderId="24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56" fillId="38" borderId="14" xfId="59" applyFont="1" applyFill="1" applyBorder="1" applyAlignment="1">
      <alignment horizontal="center"/>
      <protection/>
    </xf>
    <xf numFmtId="0" fontId="2" fillId="0" borderId="15" xfId="0" applyFont="1" applyBorder="1" applyAlignment="1">
      <alignment/>
    </xf>
    <xf numFmtId="0" fontId="56" fillId="38" borderId="14" xfId="59" applyFont="1" applyFill="1" applyBorder="1" applyAlignment="1">
      <alignment horizont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6" fillId="38" borderId="14" xfId="59" applyFont="1" applyFill="1" applyBorder="1" applyAlignment="1">
      <alignment horizontal="center"/>
      <protection/>
    </xf>
    <xf numFmtId="0" fontId="3" fillId="0" borderId="14" xfId="0" applyFont="1" applyFill="1" applyBorder="1" applyAlignment="1">
      <alignment horizontal="left"/>
    </xf>
    <xf numFmtId="0" fontId="68" fillId="0" borderId="0" xfId="59" applyFont="1">
      <alignment/>
      <protection/>
    </xf>
    <xf numFmtId="0" fontId="37" fillId="0" borderId="0" xfId="55">
      <alignment/>
      <protection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66" fillId="42" borderId="24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11" xfId="0" applyFont="1" applyBorder="1" applyAlignment="1">
      <alignment/>
    </xf>
    <xf numFmtId="10" fontId="61" fillId="33" borderId="24" xfId="0" applyNumberFormat="1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164" fontId="65" fillId="4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11" xfId="0" applyFont="1" applyBorder="1" applyAlignment="1">
      <alignment/>
    </xf>
    <xf numFmtId="164" fontId="65" fillId="44" borderId="0" xfId="59" applyNumberFormat="1" applyFont="1" applyFill="1" applyBorder="1" applyAlignment="1">
      <alignment horizontal="center" vertical="center"/>
      <protection/>
    </xf>
    <xf numFmtId="0" fontId="69" fillId="0" borderId="18" xfId="0" applyFont="1" applyBorder="1" applyAlignment="1">
      <alignment horizontal="center" vertical="center" wrapText="1"/>
    </xf>
    <xf numFmtId="0" fontId="56" fillId="38" borderId="14" xfId="59" applyFont="1" applyFill="1" applyBorder="1" applyAlignment="1">
      <alignment horizontal="center"/>
      <protection/>
    </xf>
    <xf numFmtId="2" fontId="50" fillId="0" borderId="14" xfId="59" applyNumberFormat="1" applyBorder="1" applyAlignment="1">
      <alignment horizontal="center"/>
      <protection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10" xfId="54"/>
    <cellStyle name="Normalny 2" xfId="55"/>
    <cellStyle name="Normalny 3" xfId="56"/>
    <cellStyle name="Normalny 3 2" xfId="57"/>
    <cellStyle name="Normalny 3 3" xfId="58"/>
    <cellStyle name="Normalny 4" xfId="59"/>
    <cellStyle name="Normalny 4 2" xfId="60"/>
    <cellStyle name="Normalny 4 3" xfId="61"/>
    <cellStyle name="Normalny 4 4" xfId="62"/>
    <cellStyle name="Normalny 5" xfId="63"/>
    <cellStyle name="Normalny 6" xfId="64"/>
    <cellStyle name="Normalny 6 2" xfId="65"/>
    <cellStyle name="Normalny 7" xfId="66"/>
    <cellStyle name="Normalny 8" xfId="67"/>
    <cellStyle name="Normalny 9" xfId="68"/>
    <cellStyle name="Obliczenia" xfId="69"/>
    <cellStyle name="Followed Hyperlink" xfId="70"/>
    <cellStyle name="Percent" xfId="71"/>
    <cellStyle name="Result" xfId="72"/>
    <cellStyle name="Result2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53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50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50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51"/>
      <c r="B3" s="112" t="s">
        <v>102</v>
      </c>
      <c r="C3" s="112"/>
      <c r="D3" s="113"/>
      <c r="E3" s="67"/>
      <c r="F3" s="67"/>
      <c r="G3" s="10"/>
      <c r="H3" s="9"/>
      <c r="I3" s="105" t="s">
        <v>1</v>
      </c>
      <c r="J3" s="11" t="s">
        <v>2</v>
      </c>
      <c r="K3" s="76">
        <v>23</v>
      </c>
      <c r="L3" s="77">
        <v>34</v>
      </c>
      <c r="M3" s="76">
        <v>34</v>
      </c>
      <c r="N3" s="77">
        <v>22.5</v>
      </c>
      <c r="O3" s="76">
        <v>45</v>
      </c>
      <c r="P3" s="78">
        <v>34</v>
      </c>
      <c r="Q3" s="79">
        <v>36.5</v>
      </c>
      <c r="R3" s="78">
        <v>13</v>
      </c>
      <c r="S3" s="79">
        <v>27.5</v>
      </c>
      <c r="T3" s="78">
        <v>25</v>
      </c>
      <c r="U3" s="80">
        <v>44</v>
      </c>
      <c r="V3" s="81">
        <v>39</v>
      </c>
      <c r="W3" s="80">
        <v>48</v>
      </c>
      <c r="X3" s="81">
        <v>38.5</v>
      </c>
      <c r="Y3" s="80">
        <v>38.5</v>
      </c>
      <c r="Z3" s="81">
        <v>43</v>
      </c>
      <c r="AA3" s="80">
        <v>50</v>
      </c>
      <c r="AB3" s="81">
        <v>37.5</v>
      </c>
      <c r="AC3" s="80">
        <v>26.5</v>
      </c>
      <c r="AD3" s="81">
        <v>20</v>
      </c>
      <c r="AE3" s="79">
        <v>40</v>
      </c>
      <c r="AF3" s="78">
        <v>34</v>
      </c>
      <c r="AG3" s="79">
        <v>22</v>
      </c>
      <c r="AH3" s="78">
        <v>46</v>
      </c>
      <c r="AI3" s="79">
        <v>40</v>
      </c>
      <c r="AJ3" s="78">
        <v>21</v>
      </c>
      <c r="AK3" s="79">
        <v>30</v>
      </c>
      <c r="AL3" s="78">
        <v>26</v>
      </c>
      <c r="AM3" s="79">
        <v>34.5</v>
      </c>
      <c r="AN3" s="78">
        <v>22</v>
      </c>
      <c r="AO3" s="80">
        <v>32</v>
      </c>
      <c r="AP3" s="81">
        <v>38.5</v>
      </c>
      <c r="AQ3" s="80">
        <v>31</v>
      </c>
      <c r="AR3" s="81">
        <v>35</v>
      </c>
      <c r="AS3" s="80">
        <v>48</v>
      </c>
      <c r="AT3" s="81">
        <v>40</v>
      </c>
      <c r="AU3" s="80">
        <v>49</v>
      </c>
      <c r="AV3" s="81">
        <v>21</v>
      </c>
      <c r="AW3" s="80">
        <v>41</v>
      </c>
      <c r="AX3" s="81">
        <v>50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50"/>
      <c r="B4" s="109" t="s">
        <v>155</v>
      </c>
      <c r="C4" s="109"/>
      <c r="D4" s="110"/>
      <c r="E4" s="66"/>
      <c r="F4" s="62"/>
      <c r="G4" s="108" t="s">
        <v>3</v>
      </c>
      <c r="H4" s="13"/>
      <c r="I4" s="106"/>
      <c r="J4" s="14" t="s">
        <v>4</v>
      </c>
      <c r="K4" s="15">
        <v>15</v>
      </c>
      <c r="L4" s="16">
        <v>25</v>
      </c>
      <c r="M4" s="15">
        <v>35</v>
      </c>
      <c r="N4" s="16">
        <v>15</v>
      </c>
      <c r="O4" s="15">
        <v>40</v>
      </c>
      <c r="P4" s="16">
        <v>25</v>
      </c>
      <c r="Q4" s="15">
        <v>35</v>
      </c>
      <c r="R4" s="16">
        <v>15</v>
      </c>
      <c r="S4" s="15">
        <v>40</v>
      </c>
      <c r="T4" s="16">
        <v>40</v>
      </c>
      <c r="U4" s="17">
        <v>40</v>
      </c>
      <c r="V4" s="18">
        <v>35</v>
      </c>
      <c r="W4" s="17">
        <v>40</v>
      </c>
      <c r="X4" s="18">
        <v>40</v>
      </c>
      <c r="Y4" s="17">
        <v>35</v>
      </c>
      <c r="Z4" s="18">
        <v>40</v>
      </c>
      <c r="AA4" s="17">
        <v>40</v>
      </c>
      <c r="AB4" s="18">
        <v>35</v>
      </c>
      <c r="AC4" s="17">
        <v>40</v>
      </c>
      <c r="AD4" s="18">
        <v>25</v>
      </c>
      <c r="AE4" s="15">
        <v>35</v>
      </c>
      <c r="AF4" s="16">
        <v>25</v>
      </c>
      <c r="AG4" s="15">
        <v>15</v>
      </c>
      <c r="AH4" s="16">
        <v>40</v>
      </c>
      <c r="AI4" s="15">
        <v>40</v>
      </c>
      <c r="AJ4" s="16">
        <v>15</v>
      </c>
      <c r="AK4" s="15">
        <v>40</v>
      </c>
      <c r="AL4" s="16">
        <v>40</v>
      </c>
      <c r="AM4" s="15">
        <v>25</v>
      </c>
      <c r="AN4" s="16">
        <v>15</v>
      </c>
      <c r="AO4" s="17">
        <v>25</v>
      </c>
      <c r="AP4" s="18">
        <v>40</v>
      </c>
      <c r="AQ4" s="17">
        <v>40</v>
      </c>
      <c r="AR4" s="18">
        <v>40</v>
      </c>
      <c r="AS4" s="17">
        <v>40</v>
      </c>
      <c r="AT4" s="18">
        <v>40</v>
      </c>
      <c r="AU4" s="17">
        <v>40</v>
      </c>
      <c r="AV4" s="18">
        <v>15</v>
      </c>
      <c r="AW4" s="17">
        <v>40</v>
      </c>
      <c r="AX4" s="18">
        <v>40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13"/>
      <c r="B5" s="111"/>
      <c r="C5" s="111"/>
      <c r="D5" s="111"/>
      <c r="E5" s="69"/>
      <c r="F5" s="62"/>
      <c r="G5" s="106"/>
      <c r="H5" s="13"/>
      <c r="I5" s="107"/>
      <c r="J5" s="20" t="s">
        <v>5</v>
      </c>
      <c r="K5" s="21"/>
      <c r="L5" s="22"/>
      <c r="M5" s="21"/>
      <c r="N5" s="22"/>
      <c r="O5" s="21"/>
      <c r="P5" s="22"/>
      <c r="Q5" s="21"/>
      <c r="R5" s="22"/>
      <c r="S5" s="21" t="s">
        <v>476</v>
      </c>
      <c r="T5" s="22" t="s">
        <v>476</v>
      </c>
      <c r="U5" s="23"/>
      <c r="V5" s="24"/>
      <c r="W5" s="23"/>
      <c r="X5" s="24"/>
      <c r="Y5" s="23"/>
      <c r="Z5" s="24"/>
      <c r="AA5" s="23"/>
      <c r="AB5" s="24"/>
      <c r="AC5" s="23" t="s">
        <v>475</v>
      </c>
      <c r="AD5" s="24" t="s">
        <v>475</v>
      </c>
      <c r="AE5" s="21"/>
      <c r="AF5" s="22"/>
      <c r="AG5" s="21"/>
      <c r="AH5" s="22"/>
      <c r="AI5" s="21"/>
      <c r="AJ5" s="22"/>
      <c r="AK5" s="21" t="s">
        <v>476</v>
      </c>
      <c r="AL5" s="22" t="s">
        <v>476</v>
      </c>
      <c r="AM5" s="21"/>
      <c r="AN5" s="22"/>
      <c r="AO5" s="23"/>
      <c r="AP5" s="24"/>
      <c r="AQ5" s="23" t="s">
        <v>475</v>
      </c>
      <c r="AR5" s="24" t="s">
        <v>475</v>
      </c>
      <c r="AS5" s="23"/>
      <c r="AT5" s="24"/>
      <c r="AU5" s="23"/>
      <c r="AV5" s="24"/>
      <c r="AW5" s="23"/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13"/>
      <c r="B6" s="26" t="s">
        <v>6</v>
      </c>
      <c r="C6" s="26" t="s">
        <v>7</v>
      </c>
      <c r="D6" s="26" t="s">
        <v>156</v>
      </c>
      <c r="E6" s="54" t="s">
        <v>48</v>
      </c>
      <c r="F6" s="54" t="s">
        <v>49</v>
      </c>
      <c r="G6" s="107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" customHeight="1">
      <c r="A7" s="50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29">
        <v>1</v>
      </c>
      <c r="B8" s="84" t="s">
        <v>31</v>
      </c>
      <c r="C8" s="84" t="s">
        <v>32</v>
      </c>
      <c r="D8" s="84" t="s">
        <v>190</v>
      </c>
      <c r="E8" s="60"/>
      <c r="F8" s="60"/>
      <c r="G8" s="30">
        <f aca="true" t="shared" si="0" ref="G8:G40">I8/$I$41</f>
        <v>1</v>
      </c>
      <c r="H8" s="6"/>
      <c r="I8" s="31">
        <f aca="true" t="shared" si="1" ref="I8:I40">SUM(AY8:BB8)</f>
        <v>35</v>
      </c>
      <c r="J8" s="32"/>
      <c r="K8" s="15">
        <v>0</v>
      </c>
      <c r="L8" s="16">
        <v>1</v>
      </c>
      <c r="M8" s="15">
        <v>1</v>
      </c>
      <c r="N8" s="16">
        <v>1</v>
      </c>
      <c r="O8" s="15">
        <v>1</v>
      </c>
      <c r="P8" s="16">
        <v>1</v>
      </c>
      <c r="Q8" s="15">
        <v>1</v>
      </c>
      <c r="R8" s="16">
        <v>1</v>
      </c>
      <c r="S8" s="15">
        <v>1</v>
      </c>
      <c r="T8" s="16">
        <v>1</v>
      </c>
      <c r="U8" s="17">
        <v>1</v>
      </c>
      <c r="V8" s="18">
        <v>1</v>
      </c>
      <c r="W8" s="17">
        <v>1</v>
      </c>
      <c r="X8" s="18">
        <v>1</v>
      </c>
      <c r="Y8" s="17">
        <v>1</v>
      </c>
      <c r="Z8" s="18">
        <v>1</v>
      </c>
      <c r="AA8" s="17">
        <v>1</v>
      </c>
      <c r="AB8" s="18">
        <v>1</v>
      </c>
      <c r="AC8" s="17">
        <v>1</v>
      </c>
      <c r="AD8" s="18">
        <v>1</v>
      </c>
      <c r="AE8" s="15">
        <v>0</v>
      </c>
      <c r="AF8" s="16">
        <v>1</v>
      </c>
      <c r="AG8" s="15">
        <v>1</v>
      </c>
      <c r="AH8" s="16">
        <v>1</v>
      </c>
      <c r="AI8" s="15">
        <v>1</v>
      </c>
      <c r="AJ8" s="16">
        <v>1</v>
      </c>
      <c r="AK8" s="15">
        <v>1</v>
      </c>
      <c r="AL8" s="16">
        <v>1</v>
      </c>
      <c r="AM8" s="15">
        <v>1</v>
      </c>
      <c r="AN8" s="16">
        <v>1</v>
      </c>
      <c r="AO8" s="17">
        <v>1</v>
      </c>
      <c r="AP8" s="18">
        <v>1</v>
      </c>
      <c r="AQ8" s="17">
        <v>0</v>
      </c>
      <c r="AR8" s="18">
        <v>1</v>
      </c>
      <c r="AS8" s="17">
        <v>1</v>
      </c>
      <c r="AT8" s="18">
        <v>0</v>
      </c>
      <c r="AU8" s="17">
        <v>0</v>
      </c>
      <c r="AV8" s="18">
        <v>1</v>
      </c>
      <c r="AW8" s="17">
        <v>1</v>
      </c>
      <c r="AX8" s="18">
        <v>1</v>
      </c>
      <c r="AY8" s="2">
        <f aca="true" t="shared" si="2" ref="AY8:AY40">SUM(K8:T8)</f>
        <v>9</v>
      </c>
      <c r="AZ8" s="2">
        <f aca="true" t="shared" si="3" ref="AZ8:AZ40">SUM(U8:AD8)</f>
        <v>10</v>
      </c>
      <c r="BA8" s="2">
        <f aca="true" t="shared" si="4" ref="BA8:BA40">SUM(AE8:AN8)</f>
        <v>9</v>
      </c>
      <c r="BB8" s="2">
        <f aca="true" t="shared" si="5" ref="BB8:BB40">SUM(AO8:AX8)</f>
        <v>7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29">
        <v>2</v>
      </c>
      <c r="B9" s="38" t="s">
        <v>231</v>
      </c>
      <c r="C9" s="38" t="s">
        <v>232</v>
      </c>
      <c r="D9" s="38" t="s">
        <v>227</v>
      </c>
      <c r="E9" s="40" t="s">
        <v>219</v>
      </c>
      <c r="F9" s="40" t="s">
        <v>228</v>
      </c>
      <c r="G9" s="30">
        <f t="shared" si="0"/>
        <v>0.9428571428571428</v>
      </c>
      <c r="H9" s="6"/>
      <c r="I9" s="31">
        <f t="shared" si="1"/>
        <v>33</v>
      </c>
      <c r="J9" s="32"/>
      <c r="K9" s="15">
        <v>1</v>
      </c>
      <c r="L9" s="16">
        <v>1</v>
      </c>
      <c r="M9" s="15">
        <v>1</v>
      </c>
      <c r="N9" s="16">
        <v>1</v>
      </c>
      <c r="O9" s="15">
        <v>1</v>
      </c>
      <c r="P9" s="16">
        <v>0</v>
      </c>
      <c r="Q9" s="15">
        <v>1</v>
      </c>
      <c r="R9" s="16">
        <v>1</v>
      </c>
      <c r="S9" s="15">
        <v>1</v>
      </c>
      <c r="T9" s="16">
        <v>1</v>
      </c>
      <c r="U9" s="17">
        <v>1</v>
      </c>
      <c r="V9" s="18">
        <v>1</v>
      </c>
      <c r="W9" s="17">
        <v>1</v>
      </c>
      <c r="X9" s="18">
        <v>1</v>
      </c>
      <c r="Y9" s="17">
        <v>1</v>
      </c>
      <c r="Z9" s="18">
        <v>1</v>
      </c>
      <c r="AA9" s="17">
        <v>1</v>
      </c>
      <c r="AB9" s="18">
        <v>1</v>
      </c>
      <c r="AC9" s="17">
        <v>1</v>
      </c>
      <c r="AD9" s="18">
        <v>0</v>
      </c>
      <c r="AE9" s="15">
        <v>0</v>
      </c>
      <c r="AF9" s="16">
        <v>0</v>
      </c>
      <c r="AG9" s="15">
        <v>1</v>
      </c>
      <c r="AH9" s="16">
        <v>1</v>
      </c>
      <c r="AI9" s="15">
        <v>1</v>
      </c>
      <c r="AJ9" s="16">
        <v>1</v>
      </c>
      <c r="AK9" s="15">
        <v>0</v>
      </c>
      <c r="AL9" s="16">
        <v>0</v>
      </c>
      <c r="AM9" s="15">
        <v>1</v>
      </c>
      <c r="AN9" s="16">
        <v>1</v>
      </c>
      <c r="AO9" s="17">
        <v>1</v>
      </c>
      <c r="AP9" s="18">
        <v>1</v>
      </c>
      <c r="AQ9" s="17">
        <v>1</v>
      </c>
      <c r="AR9" s="18">
        <v>1</v>
      </c>
      <c r="AS9" s="17">
        <v>1</v>
      </c>
      <c r="AT9" s="18">
        <v>1</v>
      </c>
      <c r="AU9" s="17">
        <v>0</v>
      </c>
      <c r="AV9" s="18">
        <v>1</v>
      </c>
      <c r="AW9" s="17">
        <v>1</v>
      </c>
      <c r="AX9" s="18">
        <v>1</v>
      </c>
      <c r="AY9" s="2">
        <f t="shared" si="2"/>
        <v>9</v>
      </c>
      <c r="AZ9" s="2">
        <f t="shared" si="3"/>
        <v>9</v>
      </c>
      <c r="BA9" s="2">
        <f t="shared" si="4"/>
        <v>6</v>
      </c>
      <c r="BB9" s="2">
        <f t="shared" si="5"/>
        <v>9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91">
        <v>3</v>
      </c>
      <c r="B10" s="84" t="s">
        <v>25</v>
      </c>
      <c r="C10" s="84" t="s">
        <v>213</v>
      </c>
      <c r="D10" s="38" t="s">
        <v>190</v>
      </c>
      <c r="E10" s="43" t="s">
        <v>214</v>
      </c>
      <c r="F10" s="43" t="s">
        <v>193</v>
      </c>
      <c r="G10" s="30">
        <f t="shared" si="0"/>
        <v>0.8857142857142857</v>
      </c>
      <c r="H10" s="6"/>
      <c r="I10" s="31">
        <f t="shared" si="1"/>
        <v>31</v>
      </c>
      <c r="J10" s="32"/>
      <c r="K10" s="15">
        <v>1</v>
      </c>
      <c r="L10" s="16">
        <v>1</v>
      </c>
      <c r="M10" s="15">
        <v>1</v>
      </c>
      <c r="N10" s="16">
        <v>1</v>
      </c>
      <c r="O10" s="15">
        <v>1</v>
      </c>
      <c r="P10" s="16">
        <v>1</v>
      </c>
      <c r="Q10" s="15">
        <v>1</v>
      </c>
      <c r="R10" s="16">
        <v>1</v>
      </c>
      <c r="S10" s="15">
        <v>0</v>
      </c>
      <c r="T10" s="16">
        <v>0</v>
      </c>
      <c r="U10" s="17">
        <v>1</v>
      </c>
      <c r="V10" s="18">
        <v>1</v>
      </c>
      <c r="W10" s="17">
        <v>0</v>
      </c>
      <c r="X10" s="18">
        <v>1</v>
      </c>
      <c r="Y10" s="17">
        <v>1</v>
      </c>
      <c r="Z10" s="18">
        <v>1</v>
      </c>
      <c r="AA10" s="17">
        <v>1</v>
      </c>
      <c r="AB10" s="18">
        <v>1</v>
      </c>
      <c r="AC10" s="17">
        <v>1</v>
      </c>
      <c r="AD10" s="18">
        <v>1</v>
      </c>
      <c r="AE10" s="15">
        <v>0</v>
      </c>
      <c r="AF10" s="16">
        <v>0</v>
      </c>
      <c r="AG10" s="15">
        <v>1</v>
      </c>
      <c r="AH10" s="16">
        <v>1</v>
      </c>
      <c r="AI10" s="15">
        <v>1</v>
      </c>
      <c r="AJ10" s="16">
        <v>1</v>
      </c>
      <c r="AK10" s="15">
        <v>1</v>
      </c>
      <c r="AL10" s="16">
        <v>1</v>
      </c>
      <c r="AM10" s="15">
        <v>1</v>
      </c>
      <c r="AN10" s="16">
        <v>1</v>
      </c>
      <c r="AO10" s="17">
        <v>1</v>
      </c>
      <c r="AP10" s="18">
        <v>0</v>
      </c>
      <c r="AQ10" s="17">
        <v>0</v>
      </c>
      <c r="AR10" s="18">
        <v>0</v>
      </c>
      <c r="AS10" s="17">
        <v>0</v>
      </c>
      <c r="AT10" s="18">
        <v>1</v>
      </c>
      <c r="AU10" s="17">
        <v>1</v>
      </c>
      <c r="AV10" s="18">
        <v>1</v>
      </c>
      <c r="AW10" s="17">
        <v>1</v>
      </c>
      <c r="AX10" s="18">
        <v>1</v>
      </c>
      <c r="AY10" s="2">
        <f t="shared" si="2"/>
        <v>8</v>
      </c>
      <c r="AZ10" s="2">
        <f t="shared" si="3"/>
        <v>9</v>
      </c>
      <c r="BA10" s="2">
        <f t="shared" si="4"/>
        <v>8</v>
      </c>
      <c r="BB10" s="2">
        <f t="shared" si="5"/>
        <v>6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102">
        <v>4</v>
      </c>
      <c r="B11" s="41" t="s">
        <v>28</v>
      </c>
      <c r="C11" s="41" t="s">
        <v>110</v>
      </c>
      <c r="D11" s="38" t="s">
        <v>190</v>
      </c>
      <c r="E11" s="43" t="s">
        <v>198</v>
      </c>
      <c r="F11" s="43" t="s">
        <v>199</v>
      </c>
      <c r="G11" s="30">
        <f t="shared" si="0"/>
        <v>0.8571428571428571</v>
      </c>
      <c r="H11" s="6"/>
      <c r="I11" s="31">
        <f t="shared" si="1"/>
        <v>30</v>
      </c>
      <c r="J11" s="32"/>
      <c r="K11" s="15">
        <v>0</v>
      </c>
      <c r="L11" s="16">
        <v>1</v>
      </c>
      <c r="M11" s="15">
        <v>1</v>
      </c>
      <c r="N11" s="16">
        <v>1</v>
      </c>
      <c r="O11" s="15">
        <v>1</v>
      </c>
      <c r="P11" s="16">
        <v>1</v>
      </c>
      <c r="Q11" s="15">
        <v>1</v>
      </c>
      <c r="R11" s="16">
        <v>1</v>
      </c>
      <c r="S11" s="15">
        <v>0</v>
      </c>
      <c r="T11" s="16">
        <v>1</v>
      </c>
      <c r="U11" s="17">
        <v>1</v>
      </c>
      <c r="V11" s="18">
        <v>1</v>
      </c>
      <c r="W11" s="17">
        <v>0</v>
      </c>
      <c r="X11" s="18">
        <v>0</v>
      </c>
      <c r="Y11" s="17">
        <v>1</v>
      </c>
      <c r="Z11" s="18">
        <v>1</v>
      </c>
      <c r="AA11" s="17">
        <v>1</v>
      </c>
      <c r="AB11" s="18">
        <v>1</v>
      </c>
      <c r="AC11" s="17">
        <v>0</v>
      </c>
      <c r="AD11" s="18">
        <v>1</v>
      </c>
      <c r="AE11" s="15">
        <v>0</v>
      </c>
      <c r="AF11" s="16">
        <v>1</v>
      </c>
      <c r="AG11" s="15">
        <v>1</v>
      </c>
      <c r="AH11" s="16">
        <v>0</v>
      </c>
      <c r="AI11" s="15">
        <v>1</v>
      </c>
      <c r="AJ11" s="16">
        <v>1</v>
      </c>
      <c r="AK11" s="15">
        <v>1</v>
      </c>
      <c r="AL11" s="16">
        <v>0</v>
      </c>
      <c r="AM11" s="15">
        <v>1</v>
      </c>
      <c r="AN11" s="16">
        <v>0</v>
      </c>
      <c r="AO11" s="17">
        <v>1</v>
      </c>
      <c r="AP11" s="18">
        <v>1</v>
      </c>
      <c r="AQ11" s="17">
        <v>1</v>
      </c>
      <c r="AR11" s="18">
        <v>1</v>
      </c>
      <c r="AS11" s="17">
        <v>1</v>
      </c>
      <c r="AT11" s="18">
        <v>1</v>
      </c>
      <c r="AU11" s="17">
        <v>0</v>
      </c>
      <c r="AV11" s="18">
        <v>1</v>
      </c>
      <c r="AW11" s="17">
        <v>1</v>
      </c>
      <c r="AX11" s="18">
        <v>1</v>
      </c>
      <c r="AY11" s="2">
        <f t="shared" si="2"/>
        <v>8</v>
      </c>
      <c r="AZ11" s="2">
        <f t="shared" si="3"/>
        <v>7</v>
      </c>
      <c r="BA11" s="2">
        <f t="shared" si="4"/>
        <v>6</v>
      </c>
      <c r="BB11" s="2">
        <f t="shared" si="5"/>
        <v>9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103"/>
      <c r="B12" s="38" t="s">
        <v>34</v>
      </c>
      <c r="C12" s="38" t="s">
        <v>212</v>
      </c>
      <c r="D12" s="38" t="s">
        <v>190</v>
      </c>
      <c r="E12" s="40" t="s">
        <v>210</v>
      </c>
      <c r="F12" s="40" t="s">
        <v>211</v>
      </c>
      <c r="G12" s="30">
        <f t="shared" si="0"/>
        <v>0.8571428571428571</v>
      </c>
      <c r="H12" s="6"/>
      <c r="I12" s="31">
        <f t="shared" si="1"/>
        <v>30</v>
      </c>
      <c r="J12" s="32"/>
      <c r="K12" s="15">
        <v>1</v>
      </c>
      <c r="L12" s="16">
        <v>1</v>
      </c>
      <c r="M12" s="15">
        <v>1</v>
      </c>
      <c r="N12" s="16">
        <v>0</v>
      </c>
      <c r="O12" s="15">
        <v>0</v>
      </c>
      <c r="P12" s="16">
        <v>1</v>
      </c>
      <c r="Q12" s="15">
        <v>1</v>
      </c>
      <c r="R12" s="16">
        <v>1</v>
      </c>
      <c r="S12" s="15">
        <v>0</v>
      </c>
      <c r="T12" s="16">
        <v>1</v>
      </c>
      <c r="U12" s="17">
        <v>1</v>
      </c>
      <c r="V12" s="18">
        <v>1</v>
      </c>
      <c r="W12" s="17">
        <v>0</v>
      </c>
      <c r="X12" s="18">
        <v>1</v>
      </c>
      <c r="Y12" s="17">
        <v>1</v>
      </c>
      <c r="Z12" s="18">
        <v>1</v>
      </c>
      <c r="AA12" s="17">
        <v>0</v>
      </c>
      <c r="AB12" s="18">
        <v>1</v>
      </c>
      <c r="AC12" s="17">
        <v>1</v>
      </c>
      <c r="AD12" s="18">
        <v>1</v>
      </c>
      <c r="AE12" s="15">
        <v>0</v>
      </c>
      <c r="AF12" s="16">
        <v>1</v>
      </c>
      <c r="AG12" s="15">
        <v>1</v>
      </c>
      <c r="AH12" s="16">
        <v>0</v>
      </c>
      <c r="AI12" s="15">
        <v>1</v>
      </c>
      <c r="AJ12" s="16">
        <v>1</v>
      </c>
      <c r="AK12" s="15">
        <v>0</v>
      </c>
      <c r="AL12" s="16">
        <v>0</v>
      </c>
      <c r="AM12" s="15">
        <v>1</v>
      </c>
      <c r="AN12" s="16">
        <v>1</v>
      </c>
      <c r="AO12" s="17">
        <v>1</v>
      </c>
      <c r="AP12" s="18">
        <v>1</v>
      </c>
      <c r="AQ12" s="17">
        <v>1</v>
      </c>
      <c r="AR12" s="18">
        <v>1</v>
      </c>
      <c r="AS12" s="17">
        <v>1</v>
      </c>
      <c r="AT12" s="18">
        <v>1</v>
      </c>
      <c r="AU12" s="17">
        <v>1</v>
      </c>
      <c r="AV12" s="18">
        <v>0</v>
      </c>
      <c r="AW12" s="17">
        <v>1</v>
      </c>
      <c r="AX12" s="18">
        <v>1</v>
      </c>
      <c r="AY12" s="2">
        <f t="shared" si="2"/>
        <v>7</v>
      </c>
      <c r="AZ12" s="2">
        <f t="shared" si="3"/>
        <v>8</v>
      </c>
      <c r="BA12" s="2">
        <f t="shared" si="4"/>
        <v>6</v>
      </c>
      <c r="BB12" s="2">
        <f t="shared" si="5"/>
        <v>9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104"/>
      <c r="B13" s="38" t="s">
        <v>237</v>
      </c>
      <c r="C13" s="38" t="s">
        <v>235</v>
      </c>
      <c r="D13" s="38" t="s">
        <v>184</v>
      </c>
      <c r="E13" s="44" t="s">
        <v>58</v>
      </c>
      <c r="F13" s="44" t="s">
        <v>236</v>
      </c>
      <c r="G13" s="30">
        <f t="shared" si="0"/>
        <v>0.8571428571428571</v>
      </c>
      <c r="H13" s="6"/>
      <c r="I13" s="31">
        <f t="shared" si="1"/>
        <v>30</v>
      </c>
      <c r="J13" s="32"/>
      <c r="K13" s="15">
        <v>1</v>
      </c>
      <c r="L13" s="16">
        <v>1</v>
      </c>
      <c r="M13" s="15">
        <v>1</v>
      </c>
      <c r="N13" s="16">
        <v>1</v>
      </c>
      <c r="O13" s="15">
        <v>1</v>
      </c>
      <c r="P13" s="16">
        <v>1</v>
      </c>
      <c r="Q13" s="15">
        <v>1</v>
      </c>
      <c r="R13" s="16">
        <v>0</v>
      </c>
      <c r="S13" s="15">
        <v>1</v>
      </c>
      <c r="T13" s="16">
        <v>1</v>
      </c>
      <c r="U13" s="17">
        <v>1</v>
      </c>
      <c r="V13" s="18">
        <v>1</v>
      </c>
      <c r="W13" s="17">
        <v>1</v>
      </c>
      <c r="X13" s="18">
        <v>1</v>
      </c>
      <c r="Y13" s="17">
        <v>1</v>
      </c>
      <c r="Z13" s="18">
        <v>0</v>
      </c>
      <c r="AA13" s="17">
        <v>0</v>
      </c>
      <c r="AB13" s="18">
        <v>1</v>
      </c>
      <c r="AC13" s="17">
        <v>1</v>
      </c>
      <c r="AD13" s="18">
        <v>1</v>
      </c>
      <c r="AE13" s="15">
        <v>0</v>
      </c>
      <c r="AF13" s="16">
        <v>0</v>
      </c>
      <c r="AG13" s="15">
        <v>1</v>
      </c>
      <c r="AH13" s="16">
        <v>1</v>
      </c>
      <c r="AI13" s="15">
        <v>1</v>
      </c>
      <c r="AJ13" s="16">
        <v>1</v>
      </c>
      <c r="AK13" s="15">
        <v>0</v>
      </c>
      <c r="AL13" s="16">
        <v>0</v>
      </c>
      <c r="AM13" s="15">
        <v>1</v>
      </c>
      <c r="AN13" s="16">
        <v>1</v>
      </c>
      <c r="AO13" s="17">
        <v>0</v>
      </c>
      <c r="AP13" s="18">
        <v>1</v>
      </c>
      <c r="AQ13" s="17">
        <v>1</v>
      </c>
      <c r="AR13" s="18">
        <v>1</v>
      </c>
      <c r="AS13" s="17">
        <v>1</v>
      </c>
      <c r="AT13" s="18">
        <v>1</v>
      </c>
      <c r="AU13" s="17">
        <v>0</v>
      </c>
      <c r="AV13" s="18">
        <v>1</v>
      </c>
      <c r="AW13" s="17">
        <v>1</v>
      </c>
      <c r="AX13" s="18">
        <v>0</v>
      </c>
      <c r="AY13" s="2">
        <f t="shared" si="2"/>
        <v>9</v>
      </c>
      <c r="AZ13" s="2">
        <f t="shared" si="3"/>
        <v>8</v>
      </c>
      <c r="BA13" s="2">
        <f t="shared" si="4"/>
        <v>6</v>
      </c>
      <c r="BB13" s="2">
        <f t="shared" si="5"/>
        <v>7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102">
        <v>7</v>
      </c>
      <c r="B14" s="38" t="s">
        <v>194</v>
      </c>
      <c r="C14" s="38" t="s">
        <v>195</v>
      </c>
      <c r="D14" s="38" t="s">
        <v>184</v>
      </c>
      <c r="E14" s="40" t="s">
        <v>82</v>
      </c>
      <c r="F14" s="40" t="s">
        <v>189</v>
      </c>
      <c r="G14" s="30">
        <f t="shared" si="0"/>
        <v>0.8285714285714286</v>
      </c>
      <c r="H14" s="6"/>
      <c r="I14" s="31">
        <f t="shared" si="1"/>
        <v>29</v>
      </c>
      <c r="J14" s="32"/>
      <c r="K14" s="15">
        <v>1</v>
      </c>
      <c r="L14" s="16">
        <v>1</v>
      </c>
      <c r="M14" s="15">
        <v>1</v>
      </c>
      <c r="N14" s="16">
        <v>1</v>
      </c>
      <c r="O14" s="15">
        <v>1</v>
      </c>
      <c r="P14" s="16">
        <v>0</v>
      </c>
      <c r="Q14" s="15">
        <v>0</v>
      </c>
      <c r="R14" s="16">
        <v>1</v>
      </c>
      <c r="S14" s="15">
        <v>1</v>
      </c>
      <c r="T14" s="16">
        <v>1</v>
      </c>
      <c r="U14" s="17">
        <v>1</v>
      </c>
      <c r="V14" s="18">
        <v>1</v>
      </c>
      <c r="W14" s="17">
        <v>0</v>
      </c>
      <c r="X14" s="18">
        <v>1</v>
      </c>
      <c r="Y14" s="17">
        <v>1</v>
      </c>
      <c r="Z14" s="18">
        <v>1</v>
      </c>
      <c r="AA14" s="17">
        <v>1</v>
      </c>
      <c r="AB14" s="18">
        <v>1</v>
      </c>
      <c r="AC14" s="17">
        <v>1</v>
      </c>
      <c r="AD14" s="18">
        <v>1</v>
      </c>
      <c r="AE14" s="15">
        <v>0</v>
      </c>
      <c r="AF14" s="16">
        <v>1</v>
      </c>
      <c r="AG14" s="15">
        <v>1</v>
      </c>
      <c r="AH14" s="16">
        <v>1</v>
      </c>
      <c r="AI14" s="15">
        <v>1</v>
      </c>
      <c r="AJ14" s="16">
        <v>1</v>
      </c>
      <c r="AK14" s="15">
        <v>0</v>
      </c>
      <c r="AL14" s="16">
        <v>0</v>
      </c>
      <c r="AM14" s="15">
        <v>1</v>
      </c>
      <c r="AN14" s="16">
        <v>1</v>
      </c>
      <c r="AO14" s="17">
        <v>0</v>
      </c>
      <c r="AP14" s="18">
        <v>1</v>
      </c>
      <c r="AQ14" s="17">
        <v>0</v>
      </c>
      <c r="AR14" s="18">
        <v>1</v>
      </c>
      <c r="AS14" s="17">
        <v>0</v>
      </c>
      <c r="AT14" s="18">
        <v>1</v>
      </c>
      <c r="AU14" s="17">
        <v>0</v>
      </c>
      <c r="AV14" s="18">
        <v>1</v>
      </c>
      <c r="AW14" s="17">
        <v>0</v>
      </c>
      <c r="AX14" s="18">
        <v>1</v>
      </c>
      <c r="AY14" s="2">
        <f t="shared" si="2"/>
        <v>8</v>
      </c>
      <c r="AZ14" s="2">
        <f t="shared" si="3"/>
        <v>9</v>
      </c>
      <c r="BA14" s="2">
        <f t="shared" si="4"/>
        <v>7</v>
      </c>
      <c r="BB14" s="2">
        <f t="shared" si="5"/>
        <v>5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104"/>
      <c r="B15" s="38" t="s">
        <v>229</v>
      </c>
      <c r="C15" s="38" t="s">
        <v>230</v>
      </c>
      <c r="D15" s="38" t="s">
        <v>227</v>
      </c>
      <c r="E15" s="40" t="s">
        <v>117</v>
      </c>
      <c r="F15" s="40" t="s">
        <v>228</v>
      </c>
      <c r="G15" s="30">
        <f t="shared" si="0"/>
        <v>0.8285714285714286</v>
      </c>
      <c r="H15" s="6"/>
      <c r="I15" s="31">
        <f t="shared" si="1"/>
        <v>29</v>
      </c>
      <c r="J15" s="32"/>
      <c r="K15" s="15">
        <v>0</v>
      </c>
      <c r="L15" s="16">
        <v>0</v>
      </c>
      <c r="M15" s="15">
        <v>1</v>
      </c>
      <c r="N15" s="16">
        <v>1</v>
      </c>
      <c r="O15" s="15">
        <v>1</v>
      </c>
      <c r="P15" s="16">
        <v>0</v>
      </c>
      <c r="Q15" s="15">
        <v>0</v>
      </c>
      <c r="R15" s="16">
        <v>1</v>
      </c>
      <c r="S15" s="15">
        <v>1</v>
      </c>
      <c r="T15" s="16">
        <v>1</v>
      </c>
      <c r="U15" s="17">
        <v>0</v>
      </c>
      <c r="V15" s="18">
        <v>1</v>
      </c>
      <c r="W15" s="17">
        <v>0</v>
      </c>
      <c r="X15" s="18">
        <v>1</v>
      </c>
      <c r="Y15" s="17">
        <v>1</v>
      </c>
      <c r="Z15" s="18">
        <v>1</v>
      </c>
      <c r="AA15" s="17">
        <v>0</v>
      </c>
      <c r="AB15" s="18">
        <v>1</v>
      </c>
      <c r="AC15" s="17">
        <v>1</v>
      </c>
      <c r="AD15" s="18">
        <v>0</v>
      </c>
      <c r="AE15" s="15">
        <v>1</v>
      </c>
      <c r="AF15" s="16">
        <v>1</v>
      </c>
      <c r="AG15" s="15">
        <v>1</v>
      </c>
      <c r="AH15" s="16">
        <v>1</v>
      </c>
      <c r="AI15" s="15">
        <v>1</v>
      </c>
      <c r="AJ15" s="16">
        <v>1</v>
      </c>
      <c r="AK15" s="15">
        <v>1</v>
      </c>
      <c r="AL15" s="16">
        <v>1</v>
      </c>
      <c r="AM15" s="15">
        <v>1</v>
      </c>
      <c r="AN15" s="16">
        <v>0</v>
      </c>
      <c r="AO15" s="17">
        <v>1</v>
      </c>
      <c r="AP15" s="18">
        <v>1</v>
      </c>
      <c r="AQ15" s="17">
        <v>1</v>
      </c>
      <c r="AR15" s="18">
        <v>0</v>
      </c>
      <c r="AS15" s="17">
        <v>1</v>
      </c>
      <c r="AT15" s="18">
        <v>1</v>
      </c>
      <c r="AU15" s="17">
        <v>1</v>
      </c>
      <c r="AV15" s="18">
        <v>1</v>
      </c>
      <c r="AW15" s="17">
        <v>1</v>
      </c>
      <c r="AX15" s="18">
        <v>0</v>
      </c>
      <c r="AY15" s="2">
        <f t="shared" si="2"/>
        <v>6</v>
      </c>
      <c r="AZ15" s="2">
        <f t="shared" si="3"/>
        <v>6</v>
      </c>
      <c r="BA15" s="2">
        <f t="shared" si="4"/>
        <v>9</v>
      </c>
      <c r="BB15" s="2">
        <f t="shared" si="5"/>
        <v>8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91">
        <v>9</v>
      </c>
      <c r="B16" s="38" t="s">
        <v>175</v>
      </c>
      <c r="C16" s="38" t="s">
        <v>196</v>
      </c>
      <c r="D16" s="38" t="s">
        <v>184</v>
      </c>
      <c r="E16" s="40" t="s">
        <v>197</v>
      </c>
      <c r="F16" s="40" t="s">
        <v>185</v>
      </c>
      <c r="G16" s="30">
        <f t="shared" si="0"/>
        <v>0.8</v>
      </c>
      <c r="H16" s="6"/>
      <c r="I16" s="31">
        <f t="shared" si="1"/>
        <v>28</v>
      </c>
      <c r="J16" s="32"/>
      <c r="K16" s="15">
        <v>1</v>
      </c>
      <c r="L16" s="16">
        <v>1</v>
      </c>
      <c r="M16" s="15">
        <v>0</v>
      </c>
      <c r="N16" s="16">
        <v>1</v>
      </c>
      <c r="O16" s="15">
        <v>1</v>
      </c>
      <c r="P16" s="16">
        <v>1</v>
      </c>
      <c r="Q16" s="15">
        <v>1</v>
      </c>
      <c r="R16" s="16">
        <v>0</v>
      </c>
      <c r="S16" s="15">
        <v>1</v>
      </c>
      <c r="T16" s="16">
        <v>1</v>
      </c>
      <c r="U16" s="17">
        <v>1</v>
      </c>
      <c r="V16" s="18">
        <v>1</v>
      </c>
      <c r="W16" s="17">
        <v>1</v>
      </c>
      <c r="X16" s="18">
        <v>0</v>
      </c>
      <c r="Y16" s="17">
        <v>1</v>
      </c>
      <c r="Z16" s="18">
        <v>0</v>
      </c>
      <c r="AA16" s="17">
        <v>0</v>
      </c>
      <c r="AB16" s="18">
        <v>1</v>
      </c>
      <c r="AC16" s="17">
        <v>0</v>
      </c>
      <c r="AD16" s="18">
        <v>0</v>
      </c>
      <c r="AE16" s="15">
        <v>1</v>
      </c>
      <c r="AF16" s="16">
        <v>0</v>
      </c>
      <c r="AG16" s="15">
        <v>1</v>
      </c>
      <c r="AH16" s="16">
        <v>1</v>
      </c>
      <c r="AI16" s="15">
        <v>1</v>
      </c>
      <c r="AJ16" s="16">
        <v>0</v>
      </c>
      <c r="AK16" s="15">
        <v>0</v>
      </c>
      <c r="AL16" s="16">
        <v>1</v>
      </c>
      <c r="AM16" s="15">
        <v>1</v>
      </c>
      <c r="AN16" s="16">
        <v>1</v>
      </c>
      <c r="AO16" s="17">
        <v>0</v>
      </c>
      <c r="AP16" s="18">
        <v>1</v>
      </c>
      <c r="AQ16" s="17">
        <v>1</v>
      </c>
      <c r="AR16" s="18">
        <v>1</v>
      </c>
      <c r="AS16" s="17">
        <v>0</v>
      </c>
      <c r="AT16" s="18">
        <v>1</v>
      </c>
      <c r="AU16" s="17">
        <v>1</v>
      </c>
      <c r="AV16" s="18">
        <v>1</v>
      </c>
      <c r="AW16" s="17">
        <v>1</v>
      </c>
      <c r="AX16" s="18">
        <v>1</v>
      </c>
      <c r="AY16" s="2">
        <f t="shared" si="2"/>
        <v>8</v>
      </c>
      <c r="AZ16" s="2">
        <f t="shared" si="3"/>
        <v>5</v>
      </c>
      <c r="BA16" s="2">
        <f t="shared" si="4"/>
        <v>7</v>
      </c>
      <c r="BB16" s="2">
        <f t="shared" si="5"/>
        <v>8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102">
        <v>10</v>
      </c>
      <c r="B17" s="38" t="s">
        <v>182</v>
      </c>
      <c r="C17" s="38" t="s">
        <v>183</v>
      </c>
      <c r="D17" s="38" t="s">
        <v>184</v>
      </c>
      <c r="E17" s="40" t="s">
        <v>82</v>
      </c>
      <c r="F17" s="40" t="s">
        <v>185</v>
      </c>
      <c r="G17" s="30">
        <f t="shared" si="0"/>
        <v>0.7714285714285715</v>
      </c>
      <c r="H17" s="6" t="s">
        <v>99</v>
      </c>
      <c r="I17" s="31">
        <f t="shared" si="1"/>
        <v>27</v>
      </c>
      <c r="J17" s="32"/>
      <c r="K17" s="15">
        <v>1</v>
      </c>
      <c r="L17" s="16">
        <v>1</v>
      </c>
      <c r="M17" s="15">
        <v>1</v>
      </c>
      <c r="N17" s="16">
        <v>1</v>
      </c>
      <c r="O17" s="15">
        <v>1</v>
      </c>
      <c r="P17" s="16">
        <v>1</v>
      </c>
      <c r="Q17" s="15">
        <v>1</v>
      </c>
      <c r="R17" s="16">
        <v>1</v>
      </c>
      <c r="S17" s="15">
        <v>1</v>
      </c>
      <c r="T17" s="16">
        <v>1</v>
      </c>
      <c r="U17" s="17">
        <v>1</v>
      </c>
      <c r="V17" s="18">
        <v>0</v>
      </c>
      <c r="W17" s="17">
        <v>1</v>
      </c>
      <c r="X17" s="18">
        <v>1</v>
      </c>
      <c r="Y17" s="17">
        <v>1</v>
      </c>
      <c r="Z17" s="18">
        <v>1</v>
      </c>
      <c r="AA17" s="17">
        <v>0</v>
      </c>
      <c r="AB17" s="18">
        <v>1</v>
      </c>
      <c r="AC17" s="17">
        <v>0</v>
      </c>
      <c r="AD17" s="18">
        <v>0</v>
      </c>
      <c r="AE17" s="15">
        <v>0</v>
      </c>
      <c r="AF17" s="16">
        <v>0</v>
      </c>
      <c r="AG17" s="15">
        <v>1</v>
      </c>
      <c r="AH17" s="16">
        <v>1</v>
      </c>
      <c r="AI17" s="15">
        <v>1</v>
      </c>
      <c r="AJ17" s="16">
        <v>1</v>
      </c>
      <c r="AK17" s="15">
        <v>0</v>
      </c>
      <c r="AL17" s="16">
        <v>0</v>
      </c>
      <c r="AM17" s="15">
        <v>0</v>
      </c>
      <c r="AN17" s="16">
        <v>1</v>
      </c>
      <c r="AO17" s="17">
        <v>1</v>
      </c>
      <c r="AP17" s="18">
        <v>1</v>
      </c>
      <c r="AQ17" s="17">
        <v>1</v>
      </c>
      <c r="AR17" s="18">
        <v>1</v>
      </c>
      <c r="AS17" s="17">
        <v>1</v>
      </c>
      <c r="AT17" s="18">
        <v>0</v>
      </c>
      <c r="AU17" s="17">
        <v>0</v>
      </c>
      <c r="AV17" s="18">
        <v>0</v>
      </c>
      <c r="AW17" s="17">
        <v>0</v>
      </c>
      <c r="AX17" s="18">
        <v>1</v>
      </c>
      <c r="AY17" s="2">
        <f t="shared" si="2"/>
        <v>10</v>
      </c>
      <c r="AZ17" s="2">
        <f t="shared" si="3"/>
        <v>6</v>
      </c>
      <c r="BA17" s="2">
        <f t="shared" si="4"/>
        <v>5</v>
      </c>
      <c r="BB17" s="2">
        <f t="shared" si="5"/>
        <v>6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103"/>
      <c r="B18" s="32" t="s">
        <v>37</v>
      </c>
      <c r="C18" s="32" t="s">
        <v>76</v>
      </c>
      <c r="D18" s="32" t="s">
        <v>190</v>
      </c>
      <c r="E18" s="43" t="s">
        <v>108</v>
      </c>
      <c r="F18" s="43" t="s">
        <v>111</v>
      </c>
      <c r="G18" s="30">
        <f t="shared" si="0"/>
        <v>0.7714285714285715</v>
      </c>
      <c r="H18" s="6"/>
      <c r="I18" s="31">
        <f t="shared" si="1"/>
        <v>27</v>
      </c>
      <c r="J18" s="32"/>
      <c r="K18" s="15">
        <v>1</v>
      </c>
      <c r="L18" s="16">
        <v>1</v>
      </c>
      <c r="M18" s="15">
        <v>0</v>
      </c>
      <c r="N18" s="16">
        <v>1</v>
      </c>
      <c r="O18" s="15">
        <v>1</v>
      </c>
      <c r="P18" s="16">
        <v>0</v>
      </c>
      <c r="Q18" s="15">
        <v>1</v>
      </c>
      <c r="R18" s="16">
        <v>1</v>
      </c>
      <c r="S18" s="15">
        <v>1</v>
      </c>
      <c r="T18" s="16">
        <v>1</v>
      </c>
      <c r="U18" s="17">
        <v>1</v>
      </c>
      <c r="V18" s="18">
        <v>0</v>
      </c>
      <c r="W18" s="17">
        <v>0</v>
      </c>
      <c r="X18" s="18">
        <v>1</v>
      </c>
      <c r="Y18" s="17">
        <v>0</v>
      </c>
      <c r="Z18" s="18">
        <v>1</v>
      </c>
      <c r="AA18" s="17">
        <v>1</v>
      </c>
      <c r="AB18" s="18">
        <v>1</v>
      </c>
      <c r="AC18" s="17">
        <v>1</v>
      </c>
      <c r="AD18" s="18">
        <v>1</v>
      </c>
      <c r="AE18" s="15">
        <v>1</v>
      </c>
      <c r="AF18" s="16">
        <v>0</v>
      </c>
      <c r="AG18" s="15">
        <v>1</v>
      </c>
      <c r="AH18" s="16">
        <v>0</v>
      </c>
      <c r="AI18" s="15">
        <v>1</v>
      </c>
      <c r="AJ18" s="16">
        <v>1</v>
      </c>
      <c r="AK18" s="15">
        <v>0</v>
      </c>
      <c r="AL18" s="16">
        <v>0</v>
      </c>
      <c r="AM18" s="15">
        <v>1</v>
      </c>
      <c r="AN18" s="16">
        <v>1</v>
      </c>
      <c r="AO18" s="17">
        <v>1</v>
      </c>
      <c r="AP18" s="18">
        <v>1</v>
      </c>
      <c r="AQ18" s="17">
        <v>0</v>
      </c>
      <c r="AR18" s="18">
        <v>0</v>
      </c>
      <c r="AS18" s="17">
        <v>1</v>
      </c>
      <c r="AT18" s="18">
        <v>1</v>
      </c>
      <c r="AU18" s="17">
        <v>1</v>
      </c>
      <c r="AV18" s="18">
        <v>1</v>
      </c>
      <c r="AW18" s="17">
        <v>0</v>
      </c>
      <c r="AX18" s="18">
        <v>0</v>
      </c>
      <c r="AY18" s="2">
        <f t="shared" si="2"/>
        <v>8</v>
      </c>
      <c r="AZ18" s="2">
        <f t="shared" si="3"/>
        <v>7</v>
      </c>
      <c r="BA18" s="2">
        <f t="shared" si="4"/>
        <v>6</v>
      </c>
      <c r="BB18" s="2">
        <f t="shared" si="5"/>
        <v>6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103"/>
      <c r="B19" s="38" t="s">
        <v>207</v>
      </c>
      <c r="C19" s="38" t="s">
        <v>204</v>
      </c>
      <c r="D19" s="38" t="s">
        <v>205</v>
      </c>
      <c r="E19" s="40" t="s">
        <v>117</v>
      </c>
      <c r="F19" s="40" t="s">
        <v>208</v>
      </c>
      <c r="G19" s="30">
        <f t="shared" si="0"/>
        <v>0.7714285714285715</v>
      </c>
      <c r="H19" s="6"/>
      <c r="I19" s="31">
        <f t="shared" si="1"/>
        <v>27</v>
      </c>
      <c r="J19" s="32"/>
      <c r="K19" s="15">
        <v>0</v>
      </c>
      <c r="L19" s="16">
        <v>1</v>
      </c>
      <c r="M19" s="15">
        <v>1</v>
      </c>
      <c r="N19" s="16">
        <v>1</v>
      </c>
      <c r="O19" s="15">
        <v>1</v>
      </c>
      <c r="P19" s="16">
        <v>0</v>
      </c>
      <c r="Q19" s="15">
        <v>1</v>
      </c>
      <c r="R19" s="16">
        <v>1</v>
      </c>
      <c r="S19" s="15">
        <v>0</v>
      </c>
      <c r="T19" s="16">
        <v>0</v>
      </c>
      <c r="U19" s="17">
        <v>0</v>
      </c>
      <c r="V19" s="18">
        <v>0</v>
      </c>
      <c r="W19" s="17">
        <v>1</v>
      </c>
      <c r="X19" s="18">
        <v>1</v>
      </c>
      <c r="Y19" s="17">
        <v>1</v>
      </c>
      <c r="Z19" s="18">
        <v>1</v>
      </c>
      <c r="AA19" s="17">
        <v>0</v>
      </c>
      <c r="AB19" s="18">
        <v>1</v>
      </c>
      <c r="AC19" s="17">
        <v>0</v>
      </c>
      <c r="AD19" s="18">
        <v>1</v>
      </c>
      <c r="AE19" s="15">
        <v>1</v>
      </c>
      <c r="AF19" s="16">
        <v>1</v>
      </c>
      <c r="AG19" s="15">
        <v>1</v>
      </c>
      <c r="AH19" s="16">
        <v>1</v>
      </c>
      <c r="AI19" s="15">
        <v>0</v>
      </c>
      <c r="AJ19" s="16">
        <v>1</v>
      </c>
      <c r="AK19" s="15">
        <v>0</v>
      </c>
      <c r="AL19" s="16">
        <v>1</v>
      </c>
      <c r="AM19" s="15">
        <v>1</v>
      </c>
      <c r="AN19" s="16">
        <v>1</v>
      </c>
      <c r="AO19" s="17">
        <v>1</v>
      </c>
      <c r="AP19" s="18">
        <v>1</v>
      </c>
      <c r="AQ19" s="17">
        <v>1</v>
      </c>
      <c r="AR19" s="18">
        <v>0</v>
      </c>
      <c r="AS19" s="17">
        <v>1</v>
      </c>
      <c r="AT19" s="18">
        <v>0</v>
      </c>
      <c r="AU19" s="17">
        <v>1</v>
      </c>
      <c r="AV19" s="18">
        <v>0</v>
      </c>
      <c r="AW19" s="17">
        <v>1</v>
      </c>
      <c r="AX19" s="18">
        <v>1</v>
      </c>
      <c r="AY19" s="2">
        <f t="shared" si="2"/>
        <v>6</v>
      </c>
      <c r="AZ19" s="2">
        <f t="shared" si="3"/>
        <v>6</v>
      </c>
      <c r="BA19" s="2">
        <f t="shared" si="4"/>
        <v>8</v>
      </c>
      <c r="BB19" s="2">
        <f t="shared" si="5"/>
        <v>7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103"/>
      <c r="B20" s="38" t="s">
        <v>37</v>
      </c>
      <c r="C20" s="38" t="s">
        <v>209</v>
      </c>
      <c r="D20" s="38" t="s">
        <v>190</v>
      </c>
      <c r="E20" s="61" t="s">
        <v>210</v>
      </c>
      <c r="F20" s="61" t="s">
        <v>211</v>
      </c>
      <c r="G20" s="30">
        <f t="shared" si="0"/>
        <v>0.7714285714285715</v>
      </c>
      <c r="H20" s="6"/>
      <c r="I20" s="31">
        <f t="shared" si="1"/>
        <v>27</v>
      </c>
      <c r="J20" s="32"/>
      <c r="K20" s="15">
        <v>0</v>
      </c>
      <c r="L20" s="16">
        <v>0</v>
      </c>
      <c r="M20" s="15">
        <v>1</v>
      </c>
      <c r="N20" s="16">
        <v>1</v>
      </c>
      <c r="O20" s="15">
        <v>1</v>
      </c>
      <c r="P20" s="16">
        <v>0</v>
      </c>
      <c r="Q20" s="15">
        <v>1</v>
      </c>
      <c r="R20" s="16">
        <v>1</v>
      </c>
      <c r="S20" s="15">
        <v>1</v>
      </c>
      <c r="T20" s="16">
        <v>0</v>
      </c>
      <c r="U20" s="17">
        <v>1</v>
      </c>
      <c r="V20" s="18">
        <v>1</v>
      </c>
      <c r="W20" s="17">
        <v>0</v>
      </c>
      <c r="X20" s="18">
        <v>1</v>
      </c>
      <c r="Y20" s="17">
        <v>0</v>
      </c>
      <c r="Z20" s="18">
        <v>1</v>
      </c>
      <c r="AA20" s="17">
        <v>0</v>
      </c>
      <c r="AB20" s="18">
        <v>0</v>
      </c>
      <c r="AC20" s="17">
        <v>1</v>
      </c>
      <c r="AD20" s="18">
        <v>1</v>
      </c>
      <c r="AE20" s="15">
        <v>1</v>
      </c>
      <c r="AF20" s="16">
        <v>1</v>
      </c>
      <c r="AG20" s="15">
        <v>1</v>
      </c>
      <c r="AH20" s="16">
        <v>1</v>
      </c>
      <c r="AI20" s="15">
        <v>1</v>
      </c>
      <c r="AJ20" s="16">
        <v>1</v>
      </c>
      <c r="AK20" s="15">
        <v>0</v>
      </c>
      <c r="AL20" s="16">
        <v>0</v>
      </c>
      <c r="AM20" s="15">
        <v>1</v>
      </c>
      <c r="AN20" s="16">
        <v>1</v>
      </c>
      <c r="AO20" s="17">
        <v>0</v>
      </c>
      <c r="AP20" s="18">
        <v>1</v>
      </c>
      <c r="AQ20" s="17">
        <v>1</v>
      </c>
      <c r="AR20" s="18">
        <v>1</v>
      </c>
      <c r="AS20" s="17">
        <v>1</v>
      </c>
      <c r="AT20" s="18">
        <v>1</v>
      </c>
      <c r="AU20" s="17">
        <v>1</v>
      </c>
      <c r="AV20" s="18">
        <v>0</v>
      </c>
      <c r="AW20" s="17">
        <v>1</v>
      </c>
      <c r="AX20" s="18">
        <v>0</v>
      </c>
      <c r="AY20" s="2">
        <f t="shared" si="2"/>
        <v>6</v>
      </c>
      <c r="AZ20" s="2">
        <f t="shared" si="3"/>
        <v>6</v>
      </c>
      <c r="BA20" s="2">
        <f t="shared" si="4"/>
        <v>8</v>
      </c>
      <c r="BB20" s="2">
        <f t="shared" si="5"/>
        <v>7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103"/>
      <c r="B21" s="94" t="s">
        <v>215</v>
      </c>
      <c r="C21" s="94" t="s">
        <v>216</v>
      </c>
      <c r="D21" s="32" t="s">
        <v>184</v>
      </c>
      <c r="E21" s="43" t="s">
        <v>217</v>
      </c>
      <c r="F21" s="43" t="s">
        <v>218</v>
      </c>
      <c r="G21" s="30">
        <f t="shared" si="0"/>
        <v>0.7714285714285715</v>
      </c>
      <c r="H21" s="6"/>
      <c r="I21" s="31">
        <f t="shared" si="1"/>
        <v>27</v>
      </c>
      <c r="J21" s="32"/>
      <c r="K21" s="15">
        <v>1</v>
      </c>
      <c r="L21" s="16">
        <v>0</v>
      </c>
      <c r="M21" s="15">
        <v>1</v>
      </c>
      <c r="N21" s="16">
        <v>1</v>
      </c>
      <c r="O21" s="15">
        <v>1</v>
      </c>
      <c r="P21" s="16">
        <v>1</v>
      </c>
      <c r="Q21" s="15">
        <v>1</v>
      </c>
      <c r="R21" s="16">
        <v>1</v>
      </c>
      <c r="S21" s="15">
        <v>0</v>
      </c>
      <c r="T21" s="16">
        <v>0</v>
      </c>
      <c r="U21" s="17">
        <v>1</v>
      </c>
      <c r="V21" s="18">
        <v>0</v>
      </c>
      <c r="W21" s="17">
        <v>1</v>
      </c>
      <c r="X21" s="18">
        <v>1</v>
      </c>
      <c r="Y21" s="17">
        <v>1</v>
      </c>
      <c r="Z21" s="18">
        <v>1</v>
      </c>
      <c r="AA21" s="17">
        <v>0</v>
      </c>
      <c r="AB21" s="18">
        <v>1</v>
      </c>
      <c r="AC21" s="17">
        <v>1</v>
      </c>
      <c r="AD21" s="18">
        <v>0</v>
      </c>
      <c r="AE21" s="15">
        <v>0</v>
      </c>
      <c r="AF21" s="16">
        <v>0</v>
      </c>
      <c r="AG21" s="15">
        <v>1</v>
      </c>
      <c r="AH21" s="16">
        <v>1</v>
      </c>
      <c r="AI21" s="15">
        <v>1</v>
      </c>
      <c r="AJ21" s="16">
        <v>0</v>
      </c>
      <c r="AK21" s="15">
        <v>0</v>
      </c>
      <c r="AL21" s="16">
        <v>1</v>
      </c>
      <c r="AM21" s="15">
        <v>1</v>
      </c>
      <c r="AN21" s="16">
        <v>1</v>
      </c>
      <c r="AO21" s="17">
        <v>0</v>
      </c>
      <c r="AP21" s="18">
        <v>1</v>
      </c>
      <c r="AQ21" s="17">
        <v>0</v>
      </c>
      <c r="AR21" s="18">
        <v>1</v>
      </c>
      <c r="AS21" s="17">
        <v>0</v>
      </c>
      <c r="AT21" s="18">
        <v>1</v>
      </c>
      <c r="AU21" s="17">
        <v>1</v>
      </c>
      <c r="AV21" s="18">
        <v>1</v>
      </c>
      <c r="AW21" s="17">
        <v>1</v>
      </c>
      <c r="AX21" s="18">
        <v>1</v>
      </c>
      <c r="AY21" s="2">
        <f t="shared" si="2"/>
        <v>7</v>
      </c>
      <c r="AZ21" s="2">
        <f t="shared" si="3"/>
        <v>7</v>
      </c>
      <c r="BA21" s="2">
        <f t="shared" si="4"/>
        <v>6</v>
      </c>
      <c r="BB21" s="2">
        <f t="shared" si="5"/>
        <v>7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>
      <c r="A22" s="103"/>
      <c r="B22" s="38" t="s">
        <v>112</v>
      </c>
      <c r="C22" s="38" t="s">
        <v>113</v>
      </c>
      <c r="D22" s="38" t="s">
        <v>190</v>
      </c>
      <c r="E22" s="40" t="s">
        <v>219</v>
      </c>
      <c r="F22" s="40" t="s">
        <v>220</v>
      </c>
      <c r="G22" s="30">
        <f t="shared" si="0"/>
        <v>0.7714285714285715</v>
      </c>
      <c r="H22" s="6"/>
      <c r="I22" s="31">
        <f t="shared" si="1"/>
        <v>27</v>
      </c>
      <c r="J22" s="32"/>
      <c r="K22" s="15">
        <v>1</v>
      </c>
      <c r="L22" s="16">
        <v>0</v>
      </c>
      <c r="M22" s="15">
        <v>1</v>
      </c>
      <c r="N22" s="16">
        <v>1</v>
      </c>
      <c r="O22" s="15">
        <v>0</v>
      </c>
      <c r="P22" s="16">
        <v>1</v>
      </c>
      <c r="Q22" s="15">
        <v>1</v>
      </c>
      <c r="R22" s="16">
        <v>1</v>
      </c>
      <c r="S22" s="15">
        <v>1</v>
      </c>
      <c r="T22" s="16">
        <v>1</v>
      </c>
      <c r="U22" s="17">
        <v>1</v>
      </c>
      <c r="V22" s="18">
        <v>1</v>
      </c>
      <c r="W22" s="17">
        <v>1</v>
      </c>
      <c r="X22" s="18">
        <v>0</v>
      </c>
      <c r="Y22" s="17">
        <v>0</v>
      </c>
      <c r="Z22" s="18">
        <v>1</v>
      </c>
      <c r="AA22" s="17">
        <v>0</v>
      </c>
      <c r="AB22" s="18">
        <v>0</v>
      </c>
      <c r="AC22" s="17">
        <v>1</v>
      </c>
      <c r="AD22" s="18">
        <v>1</v>
      </c>
      <c r="AE22" s="15">
        <v>1</v>
      </c>
      <c r="AF22" s="16">
        <v>1</v>
      </c>
      <c r="AG22" s="15">
        <v>1</v>
      </c>
      <c r="AH22" s="16">
        <v>1</v>
      </c>
      <c r="AI22" s="15">
        <v>1</v>
      </c>
      <c r="AJ22" s="16">
        <v>1</v>
      </c>
      <c r="AK22" s="15">
        <v>0</v>
      </c>
      <c r="AL22" s="16">
        <v>1</v>
      </c>
      <c r="AM22" s="15">
        <v>1</v>
      </c>
      <c r="AN22" s="16">
        <v>1</v>
      </c>
      <c r="AO22" s="17">
        <v>1</v>
      </c>
      <c r="AP22" s="18">
        <v>1</v>
      </c>
      <c r="AQ22" s="17">
        <v>0</v>
      </c>
      <c r="AR22" s="18">
        <v>0</v>
      </c>
      <c r="AS22" s="17">
        <v>0</v>
      </c>
      <c r="AT22" s="18">
        <v>1</v>
      </c>
      <c r="AU22" s="17">
        <v>0</v>
      </c>
      <c r="AV22" s="18">
        <v>0</v>
      </c>
      <c r="AW22" s="17">
        <v>0</v>
      </c>
      <c r="AX22" s="18">
        <v>1</v>
      </c>
      <c r="AY22" s="2">
        <f t="shared" si="2"/>
        <v>8</v>
      </c>
      <c r="AZ22" s="2">
        <f t="shared" si="3"/>
        <v>6</v>
      </c>
      <c r="BA22" s="2">
        <f t="shared" si="4"/>
        <v>9</v>
      </c>
      <c r="BB22" s="2">
        <f t="shared" si="5"/>
        <v>4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>
      <c r="A23" s="103"/>
      <c r="B23" s="38" t="s">
        <v>21</v>
      </c>
      <c r="C23" s="38" t="s">
        <v>114</v>
      </c>
      <c r="D23" s="38" t="s">
        <v>190</v>
      </c>
      <c r="E23" s="44" t="s">
        <v>223</v>
      </c>
      <c r="F23" s="44" t="s">
        <v>224</v>
      </c>
      <c r="G23" s="30">
        <f t="shared" si="0"/>
        <v>0.7714285714285715</v>
      </c>
      <c r="H23" s="6"/>
      <c r="I23" s="31">
        <f t="shared" si="1"/>
        <v>27</v>
      </c>
      <c r="J23" s="32"/>
      <c r="K23" s="15">
        <v>1</v>
      </c>
      <c r="L23" s="16">
        <v>1</v>
      </c>
      <c r="M23" s="15">
        <v>1</v>
      </c>
      <c r="N23" s="16">
        <v>1</v>
      </c>
      <c r="O23" s="15">
        <v>1</v>
      </c>
      <c r="P23" s="16">
        <v>0</v>
      </c>
      <c r="Q23" s="15">
        <v>1</v>
      </c>
      <c r="R23" s="16">
        <v>1</v>
      </c>
      <c r="S23" s="15">
        <v>1</v>
      </c>
      <c r="T23" s="16">
        <v>1</v>
      </c>
      <c r="U23" s="17">
        <v>1</v>
      </c>
      <c r="V23" s="18">
        <v>1</v>
      </c>
      <c r="W23" s="17">
        <v>1</v>
      </c>
      <c r="X23" s="18">
        <v>1</v>
      </c>
      <c r="Y23" s="17">
        <v>0</v>
      </c>
      <c r="Z23" s="18">
        <v>1</v>
      </c>
      <c r="AA23" s="17">
        <v>0</v>
      </c>
      <c r="AB23" s="18">
        <v>1</v>
      </c>
      <c r="AC23" s="17">
        <v>1</v>
      </c>
      <c r="AD23" s="18">
        <v>1</v>
      </c>
      <c r="AE23" s="15">
        <v>0</v>
      </c>
      <c r="AF23" s="16">
        <v>0</v>
      </c>
      <c r="AG23" s="15">
        <v>1</v>
      </c>
      <c r="AH23" s="16">
        <v>1</v>
      </c>
      <c r="AI23" s="15">
        <v>1</v>
      </c>
      <c r="AJ23" s="16">
        <v>1</v>
      </c>
      <c r="AK23" s="15">
        <v>1</v>
      </c>
      <c r="AL23" s="16">
        <v>0</v>
      </c>
      <c r="AM23" s="15">
        <v>1</v>
      </c>
      <c r="AN23" s="16">
        <v>1</v>
      </c>
      <c r="AO23" s="17">
        <v>0</v>
      </c>
      <c r="AP23" s="18">
        <v>1</v>
      </c>
      <c r="AQ23" s="17">
        <v>1</v>
      </c>
      <c r="AR23" s="18">
        <v>0</v>
      </c>
      <c r="AS23" s="17">
        <v>0</v>
      </c>
      <c r="AT23" s="18">
        <v>0</v>
      </c>
      <c r="AU23" s="17">
        <v>0</v>
      </c>
      <c r="AV23" s="18">
        <v>1</v>
      </c>
      <c r="AW23" s="17">
        <v>0</v>
      </c>
      <c r="AX23" s="18">
        <v>0</v>
      </c>
      <c r="AY23" s="2">
        <f t="shared" si="2"/>
        <v>9</v>
      </c>
      <c r="AZ23" s="2">
        <f t="shared" si="3"/>
        <v>8</v>
      </c>
      <c r="BA23" s="2">
        <f t="shared" si="4"/>
        <v>7</v>
      </c>
      <c r="BB23" s="2">
        <f t="shared" si="5"/>
        <v>3</v>
      </c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 customHeight="1">
      <c r="A24" s="104"/>
      <c r="B24" s="38" t="s">
        <v>29</v>
      </c>
      <c r="C24" s="38" t="s">
        <v>152</v>
      </c>
      <c r="D24" s="38" t="s">
        <v>190</v>
      </c>
      <c r="E24" s="40" t="s">
        <v>75</v>
      </c>
      <c r="F24" s="40" t="s">
        <v>241</v>
      </c>
      <c r="G24" s="30">
        <f t="shared" si="0"/>
        <v>0.7714285714285715</v>
      </c>
      <c r="H24" s="6" t="s">
        <v>98</v>
      </c>
      <c r="I24" s="31">
        <f t="shared" si="1"/>
        <v>27</v>
      </c>
      <c r="J24" s="32"/>
      <c r="K24" s="15">
        <v>0</v>
      </c>
      <c r="L24" s="16">
        <v>1</v>
      </c>
      <c r="M24" s="15">
        <v>1</v>
      </c>
      <c r="N24" s="16">
        <v>1</v>
      </c>
      <c r="O24" s="15">
        <v>1</v>
      </c>
      <c r="P24" s="16">
        <v>1</v>
      </c>
      <c r="Q24" s="15">
        <v>1</v>
      </c>
      <c r="R24" s="16">
        <v>1</v>
      </c>
      <c r="S24" s="15">
        <v>0</v>
      </c>
      <c r="T24" s="16">
        <v>1</v>
      </c>
      <c r="U24" s="17">
        <v>1</v>
      </c>
      <c r="V24" s="18">
        <v>1</v>
      </c>
      <c r="W24" s="17">
        <v>0</v>
      </c>
      <c r="X24" s="18">
        <v>1</v>
      </c>
      <c r="Y24" s="17">
        <v>1</v>
      </c>
      <c r="Z24" s="18">
        <v>1</v>
      </c>
      <c r="AA24" s="17">
        <v>1</v>
      </c>
      <c r="AB24" s="18">
        <v>0</v>
      </c>
      <c r="AC24" s="17">
        <v>1</v>
      </c>
      <c r="AD24" s="18">
        <v>1</v>
      </c>
      <c r="AE24" s="15">
        <v>1</v>
      </c>
      <c r="AF24" s="16">
        <v>0</v>
      </c>
      <c r="AG24" s="15">
        <v>1</v>
      </c>
      <c r="AH24" s="16">
        <v>0</v>
      </c>
      <c r="AI24" s="15">
        <v>1</v>
      </c>
      <c r="AJ24" s="16">
        <v>1</v>
      </c>
      <c r="AK24" s="15">
        <v>1</v>
      </c>
      <c r="AL24" s="16">
        <v>0</v>
      </c>
      <c r="AM24" s="15">
        <v>0</v>
      </c>
      <c r="AN24" s="16">
        <v>0</v>
      </c>
      <c r="AO24" s="17">
        <v>0</v>
      </c>
      <c r="AP24" s="18">
        <v>0</v>
      </c>
      <c r="AQ24" s="17">
        <v>0</v>
      </c>
      <c r="AR24" s="18">
        <v>1</v>
      </c>
      <c r="AS24" s="17">
        <v>1</v>
      </c>
      <c r="AT24" s="18">
        <v>1</v>
      </c>
      <c r="AU24" s="17">
        <v>1</v>
      </c>
      <c r="AV24" s="18">
        <v>1</v>
      </c>
      <c r="AW24" s="17">
        <v>0</v>
      </c>
      <c r="AX24" s="18">
        <v>1</v>
      </c>
      <c r="AY24" s="2">
        <f t="shared" si="2"/>
        <v>8</v>
      </c>
      <c r="AZ24" s="2">
        <f t="shared" si="3"/>
        <v>8</v>
      </c>
      <c r="BA24" s="2">
        <f t="shared" si="4"/>
        <v>5</v>
      </c>
      <c r="BB24" s="2">
        <f t="shared" si="5"/>
        <v>6</v>
      </c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 customHeight="1">
      <c r="A25" s="102">
        <v>18</v>
      </c>
      <c r="B25" s="38" t="s">
        <v>201</v>
      </c>
      <c r="C25" s="38" t="s">
        <v>202</v>
      </c>
      <c r="D25" s="38" t="s">
        <v>184</v>
      </c>
      <c r="E25" s="60" t="s">
        <v>117</v>
      </c>
      <c r="F25" s="60" t="s">
        <v>203</v>
      </c>
      <c r="G25" s="30">
        <f t="shared" si="0"/>
        <v>0.7428571428571429</v>
      </c>
      <c r="H25" s="6"/>
      <c r="I25" s="31">
        <f t="shared" si="1"/>
        <v>26</v>
      </c>
      <c r="J25" s="32"/>
      <c r="K25" s="15">
        <v>0</v>
      </c>
      <c r="L25" s="16">
        <v>1</v>
      </c>
      <c r="M25" s="15">
        <v>1</v>
      </c>
      <c r="N25" s="16">
        <v>1</v>
      </c>
      <c r="O25" s="15">
        <v>0</v>
      </c>
      <c r="P25" s="16">
        <v>1</v>
      </c>
      <c r="Q25" s="15">
        <v>1</v>
      </c>
      <c r="R25" s="16">
        <v>1</v>
      </c>
      <c r="S25" s="15">
        <v>0</v>
      </c>
      <c r="T25" s="16">
        <v>0</v>
      </c>
      <c r="U25" s="17">
        <v>1</v>
      </c>
      <c r="V25" s="18">
        <v>1</v>
      </c>
      <c r="W25" s="17">
        <v>0</v>
      </c>
      <c r="X25" s="18">
        <v>1</v>
      </c>
      <c r="Y25" s="17">
        <v>1</v>
      </c>
      <c r="Z25" s="18">
        <v>1</v>
      </c>
      <c r="AA25" s="17">
        <v>1</v>
      </c>
      <c r="AB25" s="18">
        <v>1</v>
      </c>
      <c r="AC25" s="17">
        <v>0</v>
      </c>
      <c r="AD25" s="18">
        <v>1</v>
      </c>
      <c r="AE25" s="15">
        <v>0</v>
      </c>
      <c r="AF25" s="16">
        <v>1</v>
      </c>
      <c r="AG25" s="15">
        <v>1</v>
      </c>
      <c r="AH25" s="16">
        <v>0</v>
      </c>
      <c r="AI25" s="15">
        <v>0</v>
      </c>
      <c r="AJ25" s="16">
        <v>1</v>
      </c>
      <c r="AK25" s="15">
        <v>0</v>
      </c>
      <c r="AL25" s="16">
        <v>1</v>
      </c>
      <c r="AM25" s="15">
        <v>0</v>
      </c>
      <c r="AN25" s="16">
        <v>1</v>
      </c>
      <c r="AO25" s="17">
        <v>1</v>
      </c>
      <c r="AP25" s="18">
        <v>1</v>
      </c>
      <c r="AQ25" s="17">
        <v>0</v>
      </c>
      <c r="AR25" s="18">
        <v>1</v>
      </c>
      <c r="AS25" s="17">
        <v>1</v>
      </c>
      <c r="AT25" s="18">
        <v>1</v>
      </c>
      <c r="AU25" s="17">
        <v>0</v>
      </c>
      <c r="AV25" s="18">
        <v>1</v>
      </c>
      <c r="AW25" s="17">
        <v>0</v>
      </c>
      <c r="AX25" s="18">
        <v>1</v>
      </c>
      <c r="AY25" s="2">
        <f t="shared" si="2"/>
        <v>6</v>
      </c>
      <c r="AZ25" s="2">
        <f t="shared" si="3"/>
        <v>8</v>
      </c>
      <c r="BA25" s="2">
        <f t="shared" si="4"/>
        <v>5</v>
      </c>
      <c r="BB25" s="2">
        <f t="shared" si="5"/>
        <v>7</v>
      </c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" customHeight="1">
      <c r="A26" s="103"/>
      <c r="B26" s="38" t="s">
        <v>175</v>
      </c>
      <c r="C26" s="38" t="s">
        <v>204</v>
      </c>
      <c r="D26" s="38" t="s">
        <v>205</v>
      </c>
      <c r="E26" s="60" t="s">
        <v>117</v>
      </c>
      <c r="F26" s="60" t="s">
        <v>206</v>
      </c>
      <c r="G26" s="30">
        <f t="shared" si="0"/>
        <v>0.7428571428571429</v>
      </c>
      <c r="H26" s="71"/>
      <c r="I26" s="31">
        <f t="shared" si="1"/>
        <v>26</v>
      </c>
      <c r="J26" s="32"/>
      <c r="K26" s="15">
        <v>1</v>
      </c>
      <c r="L26" s="16">
        <v>1</v>
      </c>
      <c r="M26" s="15">
        <v>1</v>
      </c>
      <c r="N26" s="16">
        <v>1</v>
      </c>
      <c r="O26" s="15">
        <v>1</v>
      </c>
      <c r="P26" s="16">
        <v>1</v>
      </c>
      <c r="Q26" s="15">
        <v>1</v>
      </c>
      <c r="R26" s="16">
        <v>1</v>
      </c>
      <c r="S26" s="15">
        <v>0</v>
      </c>
      <c r="T26" s="16">
        <v>1</v>
      </c>
      <c r="U26" s="17">
        <v>1</v>
      </c>
      <c r="V26" s="18">
        <v>1</v>
      </c>
      <c r="W26" s="17">
        <v>0</v>
      </c>
      <c r="X26" s="18">
        <v>1</v>
      </c>
      <c r="Y26" s="17">
        <v>0</v>
      </c>
      <c r="Z26" s="18">
        <v>1</v>
      </c>
      <c r="AA26" s="17">
        <v>1</v>
      </c>
      <c r="AB26" s="18">
        <v>1</v>
      </c>
      <c r="AC26" s="17">
        <v>0</v>
      </c>
      <c r="AD26" s="18">
        <v>1</v>
      </c>
      <c r="AE26" s="15">
        <v>1</v>
      </c>
      <c r="AF26" s="16">
        <v>0</v>
      </c>
      <c r="AG26" s="15">
        <v>1</v>
      </c>
      <c r="AH26" s="16">
        <v>1</v>
      </c>
      <c r="AI26" s="15">
        <v>0</v>
      </c>
      <c r="AJ26" s="16">
        <v>0</v>
      </c>
      <c r="AK26" s="15">
        <v>0</v>
      </c>
      <c r="AL26" s="16">
        <v>0</v>
      </c>
      <c r="AM26" s="15">
        <v>1</v>
      </c>
      <c r="AN26" s="16">
        <v>0</v>
      </c>
      <c r="AO26" s="17">
        <v>1</v>
      </c>
      <c r="AP26" s="18">
        <v>1</v>
      </c>
      <c r="AQ26" s="17">
        <v>1</v>
      </c>
      <c r="AR26" s="18">
        <v>0</v>
      </c>
      <c r="AS26" s="17">
        <v>1</v>
      </c>
      <c r="AT26" s="18">
        <v>1</v>
      </c>
      <c r="AU26" s="17">
        <v>0</v>
      </c>
      <c r="AV26" s="18">
        <v>0</v>
      </c>
      <c r="AW26" s="17">
        <v>0</v>
      </c>
      <c r="AX26" s="18">
        <v>1</v>
      </c>
      <c r="AY26" s="2">
        <f t="shared" si="2"/>
        <v>9</v>
      </c>
      <c r="AZ26" s="2">
        <f t="shared" si="3"/>
        <v>7</v>
      </c>
      <c r="BA26" s="2">
        <f t="shared" si="4"/>
        <v>4</v>
      </c>
      <c r="BB26" s="2">
        <f t="shared" si="5"/>
        <v>6</v>
      </c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" customHeight="1">
      <c r="A27" s="104"/>
      <c r="B27" s="94" t="s">
        <v>225</v>
      </c>
      <c r="C27" s="94" t="s">
        <v>226</v>
      </c>
      <c r="D27" s="32" t="s">
        <v>227</v>
      </c>
      <c r="E27" s="43" t="s">
        <v>219</v>
      </c>
      <c r="F27" s="43" t="s">
        <v>228</v>
      </c>
      <c r="G27" s="30">
        <f t="shared" si="0"/>
        <v>0.7428571428571429</v>
      </c>
      <c r="H27" s="6"/>
      <c r="I27" s="31">
        <f t="shared" si="1"/>
        <v>26</v>
      </c>
      <c r="J27" s="32"/>
      <c r="K27" s="15">
        <v>1</v>
      </c>
      <c r="L27" s="16">
        <v>0</v>
      </c>
      <c r="M27" s="15">
        <v>1</v>
      </c>
      <c r="N27" s="16">
        <v>1</v>
      </c>
      <c r="O27" s="15">
        <v>1</v>
      </c>
      <c r="P27" s="16">
        <v>1</v>
      </c>
      <c r="Q27" s="15">
        <v>1</v>
      </c>
      <c r="R27" s="16">
        <v>1</v>
      </c>
      <c r="S27" s="15">
        <v>0</v>
      </c>
      <c r="T27" s="16">
        <v>1</v>
      </c>
      <c r="U27" s="17">
        <v>1</v>
      </c>
      <c r="V27" s="18">
        <v>0</v>
      </c>
      <c r="W27" s="17">
        <v>0</v>
      </c>
      <c r="X27" s="18">
        <v>1</v>
      </c>
      <c r="Y27" s="17">
        <v>1</v>
      </c>
      <c r="Z27" s="18">
        <v>0</v>
      </c>
      <c r="AA27" s="17">
        <v>1</v>
      </c>
      <c r="AB27" s="18">
        <v>0</v>
      </c>
      <c r="AC27" s="17">
        <v>1</v>
      </c>
      <c r="AD27" s="18">
        <v>1</v>
      </c>
      <c r="AE27" s="15">
        <v>0</v>
      </c>
      <c r="AF27" s="16">
        <v>1</v>
      </c>
      <c r="AG27" s="15">
        <v>1</v>
      </c>
      <c r="AH27" s="16">
        <v>1</v>
      </c>
      <c r="AI27" s="15">
        <v>1</v>
      </c>
      <c r="AJ27" s="16">
        <v>1</v>
      </c>
      <c r="AK27" s="15">
        <v>0</v>
      </c>
      <c r="AL27" s="16">
        <v>1</v>
      </c>
      <c r="AM27" s="15">
        <v>0</v>
      </c>
      <c r="AN27" s="16">
        <v>1</v>
      </c>
      <c r="AO27" s="17">
        <v>1</v>
      </c>
      <c r="AP27" s="18">
        <v>0</v>
      </c>
      <c r="AQ27" s="17">
        <v>1</v>
      </c>
      <c r="AR27" s="18">
        <v>1</v>
      </c>
      <c r="AS27" s="17">
        <v>0</v>
      </c>
      <c r="AT27" s="18">
        <v>1</v>
      </c>
      <c r="AU27" s="17">
        <v>0</v>
      </c>
      <c r="AV27" s="18">
        <v>0</v>
      </c>
      <c r="AW27" s="17">
        <v>1</v>
      </c>
      <c r="AX27" s="18">
        <v>0</v>
      </c>
      <c r="AY27" s="2">
        <f t="shared" si="2"/>
        <v>8</v>
      </c>
      <c r="AZ27" s="2">
        <f t="shared" si="3"/>
        <v>6</v>
      </c>
      <c r="BA27" s="2">
        <f t="shared" si="4"/>
        <v>7</v>
      </c>
      <c r="BB27" s="2">
        <f t="shared" si="5"/>
        <v>5</v>
      </c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>
      <c r="A28" s="91">
        <v>21</v>
      </c>
      <c r="B28" s="38" t="s">
        <v>37</v>
      </c>
      <c r="C28" s="38" t="s">
        <v>24</v>
      </c>
      <c r="D28" s="38" t="s">
        <v>190</v>
      </c>
      <c r="E28" s="40" t="s">
        <v>221</v>
      </c>
      <c r="F28" s="40" t="s">
        <v>222</v>
      </c>
      <c r="G28" s="30">
        <f t="shared" si="0"/>
        <v>0.7142857142857143</v>
      </c>
      <c r="H28" s="6"/>
      <c r="I28" s="31">
        <f t="shared" si="1"/>
        <v>25</v>
      </c>
      <c r="J28" s="32"/>
      <c r="K28" s="15">
        <v>1</v>
      </c>
      <c r="L28" s="16">
        <v>0</v>
      </c>
      <c r="M28" s="15">
        <v>1</v>
      </c>
      <c r="N28" s="16">
        <v>0</v>
      </c>
      <c r="O28" s="15">
        <v>1</v>
      </c>
      <c r="P28" s="16">
        <v>1</v>
      </c>
      <c r="Q28" s="15">
        <v>1</v>
      </c>
      <c r="R28" s="16">
        <v>1</v>
      </c>
      <c r="S28" s="15">
        <v>1</v>
      </c>
      <c r="T28" s="16">
        <v>0</v>
      </c>
      <c r="U28" s="17">
        <v>0</v>
      </c>
      <c r="V28" s="18">
        <v>1</v>
      </c>
      <c r="W28" s="17">
        <v>0</v>
      </c>
      <c r="X28" s="18">
        <v>1</v>
      </c>
      <c r="Y28" s="17">
        <v>1</v>
      </c>
      <c r="Z28" s="18">
        <v>1</v>
      </c>
      <c r="AA28" s="17">
        <v>0</v>
      </c>
      <c r="AB28" s="18">
        <v>1</v>
      </c>
      <c r="AC28" s="17">
        <v>0</v>
      </c>
      <c r="AD28" s="18">
        <v>1</v>
      </c>
      <c r="AE28" s="15">
        <v>0</v>
      </c>
      <c r="AF28" s="16">
        <v>1</v>
      </c>
      <c r="AG28" s="15">
        <v>1</v>
      </c>
      <c r="AH28" s="16">
        <v>0</v>
      </c>
      <c r="AI28" s="15">
        <v>1</v>
      </c>
      <c r="AJ28" s="16">
        <v>1</v>
      </c>
      <c r="AK28" s="15">
        <v>0</v>
      </c>
      <c r="AL28" s="16">
        <v>1</v>
      </c>
      <c r="AM28" s="15">
        <v>1</v>
      </c>
      <c r="AN28" s="16">
        <v>0</v>
      </c>
      <c r="AO28" s="17">
        <v>0</v>
      </c>
      <c r="AP28" s="18">
        <v>1</v>
      </c>
      <c r="AQ28" s="17">
        <v>1</v>
      </c>
      <c r="AR28" s="18">
        <v>1</v>
      </c>
      <c r="AS28" s="17">
        <v>0</v>
      </c>
      <c r="AT28" s="18">
        <v>1</v>
      </c>
      <c r="AU28" s="17">
        <v>0</v>
      </c>
      <c r="AV28" s="18">
        <v>1</v>
      </c>
      <c r="AW28" s="17">
        <v>1</v>
      </c>
      <c r="AX28" s="18">
        <v>0</v>
      </c>
      <c r="AY28" s="2">
        <f t="shared" si="2"/>
        <v>7</v>
      </c>
      <c r="AZ28" s="2">
        <f t="shared" si="3"/>
        <v>6</v>
      </c>
      <c r="BA28" s="2">
        <f t="shared" si="4"/>
        <v>6</v>
      </c>
      <c r="BB28" s="2">
        <f t="shared" si="5"/>
        <v>6</v>
      </c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" customHeight="1">
      <c r="A29" s="102">
        <v>22</v>
      </c>
      <c r="B29" s="38" t="s">
        <v>13</v>
      </c>
      <c r="C29" s="38" t="s">
        <v>27</v>
      </c>
      <c r="D29" s="38" t="s">
        <v>190</v>
      </c>
      <c r="E29" s="40" t="s">
        <v>73</v>
      </c>
      <c r="F29" s="40" t="s">
        <v>115</v>
      </c>
      <c r="G29" s="30">
        <f t="shared" si="0"/>
        <v>0.6857142857142857</v>
      </c>
      <c r="H29" s="6"/>
      <c r="I29" s="31">
        <f t="shared" si="1"/>
        <v>24</v>
      </c>
      <c r="J29" s="32"/>
      <c r="K29" s="15">
        <v>1</v>
      </c>
      <c r="L29" s="16">
        <v>1</v>
      </c>
      <c r="M29" s="15">
        <v>0</v>
      </c>
      <c r="N29" s="16">
        <v>1</v>
      </c>
      <c r="O29" s="15">
        <v>0</v>
      </c>
      <c r="P29" s="16">
        <v>0</v>
      </c>
      <c r="Q29" s="15">
        <v>0</v>
      </c>
      <c r="R29" s="16">
        <v>1</v>
      </c>
      <c r="S29" s="15">
        <v>1</v>
      </c>
      <c r="T29" s="16">
        <v>0</v>
      </c>
      <c r="U29" s="17">
        <v>0</v>
      </c>
      <c r="V29" s="18">
        <v>1</v>
      </c>
      <c r="W29" s="17">
        <v>0</v>
      </c>
      <c r="X29" s="18">
        <v>1</v>
      </c>
      <c r="Y29" s="17">
        <v>0</v>
      </c>
      <c r="Z29" s="18">
        <v>1</v>
      </c>
      <c r="AA29" s="17">
        <v>0</v>
      </c>
      <c r="AB29" s="18">
        <v>0</v>
      </c>
      <c r="AC29" s="17">
        <v>1</v>
      </c>
      <c r="AD29" s="18">
        <v>1</v>
      </c>
      <c r="AE29" s="15">
        <v>1</v>
      </c>
      <c r="AF29" s="16">
        <v>0</v>
      </c>
      <c r="AG29" s="15">
        <v>1</v>
      </c>
      <c r="AH29" s="16">
        <v>1</v>
      </c>
      <c r="AI29" s="15">
        <v>1</v>
      </c>
      <c r="AJ29" s="16">
        <v>1</v>
      </c>
      <c r="AK29" s="15">
        <v>1</v>
      </c>
      <c r="AL29" s="16">
        <v>0</v>
      </c>
      <c r="AM29" s="15">
        <v>1</v>
      </c>
      <c r="AN29" s="16">
        <v>1</v>
      </c>
      <c r="AO29" s="17">
        <v>1</v>
      </c>
      <c r="AP29" s="18">
        <v>0</v>
      </c>
      <c r="AQ29" s="17">
        <v>1</v>
      </c>
      <c r="AR29" s="18">
        <v>0</v>
      </c>
      <c r="AS29" s="17">
        <v>0</v>
      </c>
      <c r="AT29" s="18">
        <v>1</v>
      </c>
      <c r="AU29" s="17">
        <v>1</v>
      </c>
      <c r="AV29" s="18">
        <v>1</v>
      </c>
      <c r="AW29" s="17">
        <v>1</v>
      </c>
      <c r="AX29" s="18">
        <v>0</v>
      </c>
      <c r="AY29" s="2">
        <f t="shared" si="2"/>
        <v>5</v>
      </c>
      <c r="AZ29" s="2">
        <f t="shared" si="3"/>
        <v>5</v>
      </c>
      <c r="BA29" s="2">
        <f t="shared" si="4"/>
        <v>8</v>
      </c>
      <c r="BB29" s="2">
        <f t="shared" si="5"/>
        <v>6</v>
      </c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" customHeight="1">
      <c r="A30" s="103"/>
      <c r="B30" s="38" t="s">
        <v>234</v>
      </c>
      <c r="C30" s="38" t="s">
        <v>235</v>
      </c>
      <c r="D30" s="38" t="s">
        <v>184</v>
      </c>
      <c r="E30" s="40" t="s">
        <v>58</v>
      </c>
      <c r="F30" s="40" t="s">
        <v>236</v>
      </c>
      <c r="G30" s="30">
        <f t="shared" si="0"/>
        <v>0.6857142857142857</v>
      </c>
      <c r="H30" s="6"/>
      <c r="I30" s="31">
        <f t="shared" si="1"/>
        <v>24</v>
      </c>
      <c r="J30" s="32"/>
      <c r="K30" s="15">
        <v>0</v>
      </c>
      <c r="L30" s="16">
        <v>1</v>
      </c>
      <c r="M30" s="15">
        <v>1</v>
      </c>
      <c r="N30" s="16">
        <v>1</v>
      </c>
      <c r="O30" s="15">
        <v>1</v>
      </c>
      <c r="P30" s="16">
        <v>1</v>
      </c>
      <c r="Q30" s="15">
        <v>1</v>
      </c>
      <c r="R30" s="16">
        <v>1</v>
      </c>
      <c r="S30" s="15">
        <v>1</v>
      </c>
      <c r="T30" s="16">
        <v>1</v>
      </c>
      <c r="U30" s="17">
        <v>1</v>
      </c>
      <c r="V30" s="18">
        <v>0</v>
      </c>
      <c r="W30" s="17">
        <v>1</v>
      </c>
      <c r="X30" s="18">
        <v>1</v>
      </c>
      <c r="Y30" s="17">
        <v>0</v>
      </c>
      <c r="Z30" s="18">
        <v>0</v>
      </c>
      <c r="AA30" s="17">
        <v>0</v>
      </c>
      <c r="AB30" s="18">
        <v>0</v>
      </c>
      <c r="AC30" s="17">
        <v>1</v>
      </c>
      <c r="AD30" s="18">
        <v>1</v>
      </c>
      <c r="AE30" s="15">
        <v>0</v>
      </c>
      <c r="AF30" s="16">
        <v>0</v>
      </c>
      <c r="AG30" s="15">
        <v>1</v>
      </c>
      <c r="AH30" s="16">
        <v>0</v>
      </c>
      <c r="AI30" s="15">
        <v>1</v>
      </c>
      <c r="AJ30" s="16">
        <v>1</v>
      </c>
      <c r="AK30" s="15">
        <v>0</v>
      </c>
      <c r="AL30" s="16">
        <v>0</v>
      </c>
      <c r="AM30" s="15">
        <v>1</v>
      </c>
      <c r="AN30" s="16">
        <v>1</v>
      </c>
      <c r="AO30" s="17">
        <v>1</v>
      </c>
      <c r="AP30" s="18">
        <v>1</v>
      </c>
      <c r="AQ30" s="17">
        <v>1</v>
      </c>
      <c r="AR30" s="18">
        <v>0</v>
      </c>
      <c r="AS30" s="17">
        <v>0</v>
      </c>
      <c r="AT30" s="18">
        <v>1</v>
      </c>
      <c r="AU30" s="17">
        <v>0</v>
      </c>
      <c r="AV30" s="18">
        <v>0</v>
      </c>
      <c r="AW30" s="17">
        <v>1</v>
      </c>
      <c r="AX30" s="18">
        <v>0</v>
      </c>
      <c r="AY30" s="2">
        <f t="shared" si="2"/>
        <v>9</v>
      </c>
      <c r="AZ30" s="2">
        <f t="shared" si="3"/>
        <v>5</v>
      </c>
      <c r="BA30" s="2">
        <f t="shared" si="4"/>
        <v>5</v>
      </c>
      <c r="BB30" s="2">
        <f t="shared" si="5"/>
        <v>5</v>
      </c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" customHeight="1">
      <c r="A31" s="104"/>
      <c r="B31" s="38" t="s">
        <v>34</v>
      </c>
      <c r="C31" s="38" t="s">
        <v>240</v>
      </c>
      <c r="D31" s="38" t="s">
        <v>190</v>
      </c>
      <c r="E31" s="40" t="s">
        <v>214</v>
      </c>
      <c r="F31" s="40" t="s">
        <v>55</v>
      </c>
      <c r="G31" s="30">
        <f t="shared" si="0"/>
        <v>0.6857142857142857</v>
      </c>
      <c r="H31" s="6"/>
      <c r="I31" s="31">
        <f t="shared" si="1"/>
        <v>24</v>
      </c>
      <c r="J31" s="32"/>
      <c r="K31" s="15">
        <v>0</v>
      </c>
      <c r="L31" s="16">
        <v>1</v>
      </c>
      <c r="M31" s="15">
        <v>1</v>
      </c>
      <c r="N31" s="16">
        <v>0</v>
      </c>
      <c r="O31" s="15">
        <v>1</v>
      </c>
      <c r="P31" s="16">
        <v>0</v>
      </c>
      <c r="Q31" s="15">
        <v>1</v>
      </c>
      <c r="R31" s="16">
        <v>1</v>
      </c>
      <c r="S31" s="15">
        <v>0</v>
      </c>
      <c r="T31" s="16">
        <v>0</v>
      </c>
      <c r="U31" s="17">
        <v>1</v>
      </c>
      <c r="V31" s="18">
        <v>0</v>
      </c>
      <c r="W31" s="17">
        <v>1</v>
      </c>
      <c r="X31" s="18">
        <v>0</v>
      </c>
      <c r="Y31" s="17">
        <v>1</v>
      </c>
      <c r="Z31" s="18">
        <v>1</v>
      </c>
      <c r="AA31" s="17">
        <v>0</v>
      </c>
      <c r="AB31" s="18">
        <v>1</v>
      </c>
      <c r="AC31" s="17">
        <v>0</v>
      </c>
      <c r="AD31" s="18">
        <v>1</v>
      </c>
      <c r="AE31" s="15">
        <v>1</v>
      </c>
      <c r="AF31" s="16">
        <v>0</v>
      </c>
      <c r="AG31" s="15">
        <v>1</v>
      </c>
      <c r="AH31" s="16">
        <v>1</v>
      </c>
      <c r="AI31" s="15">
        <v>0</v>
      </c>
      <c r="AJ31" s="16">
        <v>1</v>
      </c>
      <c r="AK31" s="15">
        <v>0</v>
      </c>
      <c r="AL31" s="16">
        <v>0</v>
      </c>
      <c r="AM31" s="15">
        <v>1</v>
      </c>
      <c r="AN31" s="16">
        <v>1</v>
      </c>
      <c r="AO31" s="17">
        <v>1</v>
      </c>
      <c r="AP31" s="18">
        <v>1</v>
      </c>
      <c r="AQ31" s="17">
        <v>0</v>
      </c>
      <c r="AR31" s="18">
        <v>1</v>
      </c>
      <c r="AS31" s="17">
        <v>1</v>
      </c>
      <c r="AT31" s="18">
        <v>1</v>
      </c>
      <c r="AU31" s="17">
        <v>0</v>
      </c>
      <c r="AV31" s="18">
        <v>1</v>
      </c>
      <c r="AW31" s="17">
        <v>1</v>
      </c>
      <c r="AX31" s="18">
        <v>0</v>
      </c>
      <c r="AY31" s="2">
        <f t="shared" si="2"/>
        <v>5</v>
      </c>
      <c r="AZ31" s="2">
        <f t="shared" si="3"/>
        <v>6</v>
      </c>
      <c r="BA31" s="2">
        <f t="shared" si="4"/>
        <v>6</v>
      </c>
      <c r="BB31" s="2">
        <f t="shared" si="5"/>
        <v>7</v>
      </c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 customHeight="1">
      <c r="A32" s="102">
        <v>25</v>
      </c>
      <c r="B32" s="32" t="s">
        <v>47</v>
      </c>
      <c r="C32" s="32" t="s">
        <v>238</v>
      </c>
      <c r="D32" s="32" t="s">
        <v>190</v>
      </c>
      <c r="E32" s="43" t="s">
        <v>239</v>
      </c>
      <c r="F32" s="43" t="s">
        <v>111</v>
      </c>
      <c r="G32" s="30">
        <f t="shared" si="0"/>
        <v>0.6571428571428571</v>
      </c>
      <c r="H32" s="6"/>
      <c r="I32" s="31">
        <f t="shared" si="1"/>
        <v>23</v>
      </c>
      <c r="J32" s="32"/>
      <c r="K32" s="15">
        <v>0</v>
      </c>
      <c r="L32" s="16">
        <v>0</v>
      </c>
      <c r="M32" s="15">
        <v>0</v>
      </c>
      <c r="N32" s="16">
        <v>1</v>
      </c>
      <c r="O32" s="15">
        <v>0</v>
      </c>
      <c r="P32" s="16">
        <v>1</v>
      </c>
      <c r="Q32" s="15">
        <v>1</v>
      </c>
      <c r="R32" s="16">
        <v>1</v>
      </c>
      <c r="S32" s="15">
        <v>1</v>
      </c>
      <c r="T32" s="16">
        <v>0</v>
      </c>
      <c r="U32" s="17">
        <v>0</v>
      </c>
      <c r="V32" s="18">
        <v>1</v>
      </c>
      <c r="W32" s="17">
        <v>0</v>
      </c>
      <c r="X32" s="18">
        <v>1</v>
      </c>
      <c r="Y32" s="17">
        <v>0</v>
      </c>
      <c r="Z32" s="18">
        <v>0</v>
      </c>
      <c r="AA32" s="17">
        <v>0</v>
      </c>
      <c r="AB32" s="18">
        <v>1</v>
      </c>
      <c r="AC32" s="17">
        <v>1</v>
      </c>
      <c r="AD32" s="18">
        <v>1</v>
      </c>
      <c r="AE32" s="15">
        <v>0</v>
      </c>
      <c r="AF32" s="16">
        <v>1</v>
      </c>
      <c r="AG32" s="15">
        <v>1</v>
      </c>
      <c r="AH32" s="16">
        <v>1</v>
      </c>
      <c r="AI32" s="15">
        <v>1</v>
      </c>
      <c r="AJ32" s="16">
        <v>1</v>
      </c>
      <c r="AK32" s="15">
        <v>1</v>
      </c>
      <c r="AL32" s="16">
        <v>1</v>
      </c>
      <c r="AM32" s="15">
        <v>0</v>
      </c>
      <c r="AN32" s="16">
        <v>1</v>
      </c>
      <c r="AO32" s="17">
        <v>1</v>
      </c>
      <c r="AP32" s="18">
        <v>1</v>
      </c>
      <c r="AQ32" s="17">
        <v>0</v>
      </c>
      <c r="AR32" s="18">
        <v>0</v>
      </c>
      <c r="AS32" s="17">
        <v>1</v>
      </c>
      <c r="AT32" s="18">
        <v>1</v>
      </c>
      <c r="AU32" s="17">
        <v>0</v>
      </c>
      <c r="AV32" s="18">
        <v>1</v>
      </c>
      <c r="AW32" s="17">
        <v>0</v>
      </c>
      <c r="AX32" s="18">
        <v>0</v>
      </c>
      <c r="AY32" s="2">
        <f t="shared" si="2"/>
        <v>5</v>
      </c>
      <c r="AZ32" s="2">
        <f t="shared" si="3"/>
        <v>5</v>
      </c>
      <c r="BA32" s="2">
        <f t="shared" si="4"/>
        <v>8</v>
      </c>
      <c r="BB32" s="2">
        <f t="shared" si="5"/>
        <v>5</v>
      </c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>
      <c r="A33" s="103"/>
      <c r="B33" s="38" t="s">
        <v>88</v>
      </c>
      <c r="C33" s="38" t="s">
        <v>89</v>
      </c>
      <c r="D33" s="38" t="s">
        <v>190</v>
      </c>
      <c r="E33" s="40" t="s">
        <v>90</v>
      </c>
      <c r="F33" s="40" t="s">
        <v>55</v>
      </c>
      <c r="G33" s="30">
        <f t="shared" si="0"/>
        <v>0.6571428571428571</v>
      </c>
      <c r="H33" s="6"/>
      <c r="I33" s="31">
        <f t="shared" si="1"/>
        <v>23</v>
      </c>
      <c r="J33" s="32"/>
      <c r="K33" s="15">
        <v>0</v>
      </c>
      <c r="L33" s="16">
        <v>1</v>
      </c>
      <c r="M33" s="15">
        <v>0</v>
      </c>
      <c r="N33" s="16">
        <v>0</v>
      </c>
      <c r="O33" s="15">
        <v>1</v>
      </c>
      <c r="P33" s="16">
        <v>0</v>
      </c>
      <c r="Q33" s="15">
        <v>1</v>
      </c>
      <c r="R33" s="16">
        <v>1</v>
      </c>
      <c r="S33" s="15">
        <v>0</v>
      </c>
      <c r="T33" s="16">
        <v>1</v>
      </c>
      <c r="U33" s="17">
        <v>1</v>
      </c>
      <c r="V33" s="18">
        <v>1</v>
      </c>
      <c r="W33" s="17">
        <v>0</v>
      </c>
      <c r="X33" s="18">
        <v>1</v>
      </c>
      <c r="Y33" s="17">
        <v>0</v>
      </c>
      <c r="Z33" s="18">
        <v>1</v>
      </c>
      <c r="AA33" s="17">
        <v>0</v>
      </c>
      <c r="AB33" s="18">
        <v>1</v>
      </c>
      <c r="AC33" s="17">
        <v>1</v>
      </c>
      <c r="AD33" s="18">
        <v>1</v>
      </c>
      <c r="AE33" s="15">
        <v>1</v>
      </c>
      <c r="AF33" s="16">
        <v>1</v>
      </c>
      <c r="AG33" s="15">
        <v>1</v>
      </c>
      <c r="AH33" s="16">
        <v>0</v>
      </c>
      <c r="AI33" s="15">
        <v>0</v>
      </c>
      <c r="AJ33" s="16">
        <v>1</v>
      </c>
      <c r="AK33" s="15">
        <v>0</v>
      </c>
      <c r="AL33" s="16">
        <v>0</v>
      </c>
      <c r="AM33" s="15">
        <v>0</v>
      </c>
      <c r="AN33" s="16">
        <v>1</v>
      </c>
      <c r="AO33" s="17">
        <v>0</v>
      </c>
      <c r="AP33" s="18">
        <v>1</v>
      </c>
      <c r="AQ33" s="17">
        <v>1</v>
      </c>
      <c r="AR33" s="18">
        <v>0</v>
      </c>
      <c r="AS33" s="17">
        <v>1</v>
      </c>
      <c r="AT33" s="18">
        <v>1</v>
      </c>
      <c r="AU33" s="17">
        <v>1</v>
      </c>
      <c r="AV33" s="18">
        <v>1</v>
      </c>
      <c r="AW33" s="17">
        <v>0</v>
      </c>
      <c r="AX33" s="18">
        <v>0</v>
      </c>
      <c r="AY33" s="2">
        <f t="shared" si="2"/>
        <v>5</v>
      </c>
      <c r="AZ33" s="2">
        <f t="shared" si="3"/>
        <v>7</v>
      </c>
      <c r="BA33" s="2">
        <f t="shared" si="4"/>
        <v>5</v>
      </c>
      <c r="BB33" s="2">
        <f t="shared" si="5"/>
        <v>6</v>
      </c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 customHeight="1">
      <c r="A34" s="104"/>
      <c r="B34" s="84" t="s">
        <v>14</v>
      </c>
      <c r="C34" s="84" t="s">
        <v>447</v>
      </c>
      <c r="D34" s="38"/>
      <c r="E34" s="40"/>
      <c r="F34" s="40"/>
      <c r="G34" s="30">
        <f t="shared" si="0"/>
        <v>0.6571428571428571</v>
      </c>
      <c r="H34" s="6"/>
      <c r="I34" s="31">
        <f t="shared" si="1"/>
        <v>23</v>
      </c>
      <c r="J34" s="32"/>
      <c r="K34" s="15">
        <v>1</v>
      </c>
      <c r="L34" s="16">
        <v>0</v>
      </c>
      <c r="M34" s="15">
        <v>1</v>
      </c>
      <c r="N34" s="16">
        <v>1</v>
      </c>
      <c r="O34" s="15">
        <v>1</v>
      </c>
      <c r="P34" s="16">
        <v>1</v>
      </c>
      <c r="Q34" s="15">
        <v>1</v>
      </c>
      <c r="R34" s="16">
        <v>1</v>
      </c>
      <c r="S34" s="15">
        <v>1</v>
      </c>
      <c r="T34" s="16">
        <v>1</v>
      </c>
      <c r="U34" s="17">
        <v>0</v>
      </c>
      <c r="V34" s="18">
        <v>1</v>
      </c>
      <c r="W34" s="17">
        <v>0</v>
      </c>
      <c r="X34" s="18">
        <v>1</v>
      </c>
      <c r="Y34" s="17">
        <v>0</v>
      </c>
      <c r="Z34" s="18">
        <v>1</v>
      </c>
      <c r="AA34" s="17">
        <v>0</v>
      </c>
      <c r="AB34" s="18">
        <v>1</v>
      </c>
      <c r="AC34" s="17">
        <v>1</v>
      </c>
      <c r="AD34" s="18">
        <v>1</v>
      </c>
      <c r="AE34" s="15">
        <v>0</v>
      </c>
      <c r="AF34" s="16">
        <v>0</v>
      </c>
      <c r="AG34" s="15">
        <v>1</v>
      </c>
      <c r="AH34" s="16">
        <v>0</v>
      </c>
      <c r="AI34" s="15">
        <v>0</v>
      </c>
      <c r="AJ34" s="16">
        <v>1</v>
      </c>
      <c r="AK34" s="15">
        <v>0</v>
      </c>
      <c r="AL34" s="16">
        <v>1</v>
      </c>
      <c r="AM34" s="15">
        <v>0</v>
      </c>
      <c r="AN34" s="16">
        <v>1</v>
      </c>
      <c r="AO34" s="17">
        <v>0</v>
      </c>
      <c r="AP34" s="18">
        <v>0</v>
      </c>
      <c r="AQ34" s="17">
        <v>1</v>
      </c>
      <c r="AR34" s="18">
        <v>1</v>
      </c>
      <c r="AS34" s="17">
        <v>0</v>
      </c>
      <c r="AT34" s="18">
        <v>1</v>
      </c>
      <c r="AU34" s="17">
        <v>0</v>
      </c>
      <c r="AV34" s="18">
        <v>1</v>
      </c>
      <c r="AW34" s="17">
        <v>0</v>
      </c>
      <c r="AX34" s="18">
        <v>0</v>
      </c>
      <c r="AY34" s="2">
        <f t="shared" si="2"/>
        <v>9</v>
      </c>
      <c r="AZ34" s="2">
        <f t="shared" si="3"/>
        <v>6</v>
      </c>
      <c r="BA34" s="2">
        <f t="shared" si="4"/>
        <v>4</v>
      </c>
      <c r="BB34" s="2">
        <f t="shared" si="5"/>
        <v>4</v>
      </c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 customHeight="1">
      <c r="A35" s="102">
        <v>28</v>
      </c>
      <c r="B35" s="38" t="s">
        <v>13</v>
      </c>
      <c r="C35" s="38" t="s">
        <v>192</v>
      </c>
      <c r="D35" s="38" t="s">
        <v>190</v>
      </c>
      <c r="E35" s="40" t="s">
        <v>58</v>
      </c>
      <c r="F35" s="40" t="s">
        <v>193</v>
      </c>
      <c r="G35" s="30">
        <f t="shared" si="0"/>
        <v>0.6</v>
      </c>
      <c r="H35" s="6"/>
      <c r="I35" s="31">
        <f t="shared" si="1"/>
        <v>21</v>
      </c>
      <c r="J35" s="32"/>
      <c r="K35" s="15">
        <v>1</v>
      </c>
      <c r="L35" s="16">
        <v>1</v>
      </c>
      <c r="M35" s="15">
        <v>0</v>
      </c>
      <c r="N35" s="16">
        <v>0</v>
      </c>
      <c r="O35" s="15">
        <v>1</v>
      </c>
      <c r="P35" s="16">
        <v>1</v>
      </c>
      <c r="Q35" s="15">
        <v>1</v>
      </c>
      <c r="R35" s="16">
        <v>1</v>
      </c>
      <c r="S35" s="15">
        <v>1</v>
      </c>
      <c r="T35" s="16">
        <v>1</v>
      </c>
      <c r="U35" s="17">
        <v>1</v>
      </c>
      <c r="V35" s="18">
        <v>0</v>
      </c>
      <c r="W35" s="17">
        <v>0</v>
      </c>
      <c r="X35" s="18">
        <v>1</v>
      </c>
      <c r="Y35" s="17">
        <v>1</v>
      </c>
      <c r="Z35" s="18">
        <v>0</v>
      </c>
      <c r="AA35" s="17">
        <v>0</v>
      </c>
      <c r="AB35" s="18">
        <v>1</v>
      </c>
      <c r="AC35" s="17">
        <v>0</v>
      </c>
      <c r="AD35" s="18">
        <v>0</v>
      </c>
      <c r="AE35" s="15">
        <v>0</v>
      </c>
      <c r="AF35" s="16">
        <v>1</v>
      </c>
      <c r="AG35" s="15">
        <v>0</v>
      </c>
      <c r="AH35" s="16">
        <v>0</v>
      </c>
      <c r="AI35" s="15">
        <v>1</v>
      </c>
      <c r="AJ35" s="16">
        <v>1</v>
      </c>
      <c r="AK35" s="15">
        <v>1</v>
      </c>
      <c r="AL35" s="16">
        <v>0</v>
      </c>
      <c r="AM35" s="15">
        <v>0</v>
      </c>
      <c r="AN35" s="16">
        <v>0</v>
      </c>
      <c r="AO35" s="17">
        <v>0</v>
      </c>
      <c r="AP35" s="18">
        <v>1</v>
      </c>
      <c r="AQ35" s="17">
        <v>1</v>
      </c>
      <c r="AR35" s="18">
        <v>1</v>
      </c>
      <c r="AS35" s="17">
        <v>0</v>
      </c>
      <c r="AT35" s="18">
        <v>0</v>
      </c>
      <c r="AU35" s="17">
        <v>0</v>
      </c>
      <c r="AV35" s="18">
        <v>0</v>
      </c>
      <c r="AW35" s="17">
        <v>1</v>
      </c>
      <c r="AX35" s="18">
        <v>1</v>
      </c>
      <c r="AY35" s="2">
        <f t="shared" si="2"/>
        <v>8</v>
      </c>
      <c r="AZ35" s="2">
        <f t="shared" si="3"/>
        <v>4</v>
      </c>
      <c r="BA35" s="2">
        <f t="shared" si="4"/>
        <v>4</v>
      </c>
      <c r="BB35" s="2">
        <f t="shared" si="5"/>
        <v>5</v>
      </c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 customHeight="1">
      <c r="A36" s="104"/>
      <c r="B36" s="38" t="s">
        <v>14</v>
      </c>
      <c r="C36" s="38" t="s">
        <v>30</v>
      </c>
      <c r="D36" s="38" t="s">
        <v>190</v>
      </c>
      <c r="E36" s="40" t="s">
        <v>200</v>
      </c>
      <c r="F36" s="40" t="s">
        <v>51</v>
      </c>
      <c r="G36" s="30">
        <f t="shared" si="0"/>
        <v>0.6</v>
      </c>
      <c r="H36" s="6"/>
      <c r="I36" s="31">
        <f t="shared" si="1"/>
        <v>21</v>
      </c>
      <c r="J36" s="32"/>
      <c r="K36" s="15">
        <v>1</v>
      </c>
      <c r="L36" s="16">
        <v>0</v>
      </c>
      <c r="M36" s="15">
        <v>0</v>
      </c>
      <c r="N36" s="16">
        <v>1</v>
      </c>
      <c r="O36" s="15">
        <v>0</v>
      </c>
      <c r="P36" s="16">
        <v>0</v>
      </c>
      <c r="Q36" s="15">
        <v>0</v>
      </c>
      <c r="R36" s="16">
        <v>1</v>
      </c>
      <c r="S36" s="15">
        <v>0</v>
      </c>
      <c r="T36" s="16">
        <v>0</v>
      </c>
      <c r="U36" s="17">
        <v>1</v>
      </c>
      <c r="V36" s="18">
        <v>1</v>
      </c>
      <c r="W36" s="17">
        <v>0</v>
      </c>
      <c r="X36" s="18">
        <v>1</v>
      </c>
      <c r="Y36" s="17">
        <v>0</v>
      </c>
      <c r="Z36" s="18">
        <v>1</v>
      </c>
      <c r="AA36" s="17">
        <v>1</v>
      </c>
      <c r="AB36" s="18">
        <v>1</v>
      </c>
      <c r="AC36" s="17">
        <v>1</v>
      </c>
      <c r="AD36" s="18">
        <v>0</v>
      </c>
      <c r="AE36" s="15">
        <v>0</v>
      </c>
      <c r="AF36" s="16">
        <v>0</v>
      </c>
      <c r="AG36" s="15">
        <v>0</v>
      </c>
      <c r="AH36" s="16">
        <v>0</v>
      </c>
      <c r="AI36" s="15">
        <v>0</v>
      </c>
      <c r="AJ36" s="16">
        <v>1</v>
      </c>
      <c r="AK36" s="15">
        <v>0</v>
      </c>
      <c r="AL36" s="16">
        <v>0</v>
      </c>
      <c r="AM36" s="15">
        <v>1</v>
      </c>
      <c r="AN36" s="16">
        <v>1</v>
      </c>
      <c r="AO36" s="17">
        <v>0</v>
      </c>
      <c r="AP36" s="18">
        <v>1</v>
      </c>
      <c r="AQ36" s="17">
        <v>1</v>
      </c>
      <c r="AR36" s="18">
        <v>0</v>
      </c>
      <c r="AS36" s="17">
        <v>1</v>
      </c>
      <c r="AT36" s="18">
        <v>1</v>
      </c>
      <c r="AU36" s="17">
        <v>1</v>
      </c>
      <c r="AV36" s="18">
        <v>1</v>
      </c>
      <c r="AW36" s="17">
        <v>1</v>
      </c>
      <c r="AX36" s="18">
        <v>1</v>
      </c>
      <c r="AY36" s="2">
        <f t="shared" si="2"/>
        <v>3</v>
      </c>
      <c r="AZ36" s="2">
        <f t="shared" si="3"/>
        <v>7</v>
      </c>
      <c r="BA36" s="2">
        <f t="shared" si="4"/>
        <v>3</v>
      </c>
      <c r="BB36" s="2">
        <f t="shared" si="5"/>
        <v>8</v>
      </c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 customHeight="1">
      <c r="A37" s="91">
        <v>30</v>
      </c>
      <c r="B37" s="38" t="s">
        <v>52</v>
      </c>
      <c r="C37" s="38" t="s">
        <v>191</v>
      </c>
      <c r="D37" s="38" t="s">
        <v>190</v>
      </c>
      <c r="E37" s="40" t="s">
        <v>93</v>
      </c>
      <c r="F37" s="40" t="s">
        <v>55</v>
      </c>
      <c r="G37" s="30">
        <f t="shared" si="0"/>
        <v>0.5714285714285714</v>
      </c>
      <c r="H37" s="6" t="s">
        <v>99</v>
      </c>
      <c r="I37" s="31">
        <f t="shared" si="1"/>
        <v>20</v>
      </c>
      <c r="J37" s="32"/>
      <c r="K37" s="15">
        <v>0</v>
      </c>
      <c r="L37" s="16">
        <v>1</v>
      </c>
      <c r="M37" s="15">
        <v>0</v>
      </c>
      <c r="N37" s="16">
        <v>0</v>
      </c>
      <c r="O37" s="15">
        <v>0</v>
      </c>
      <c r="P37" s="16">
        <v>1</v>
      </c>
      <c r="Q37" s="15">
        <v>1</v>
      </c>
      <c r="R37" s="16">
        <v>0</v>
      </c>
      <c r="S37" s="15">
        <v>0</v>
      </c>
      <c r="T37" s="16">
        <v>0</v>
      </c>
      <c r="U37" s="17">
        <v>1</v>
      </c>
      <c r="V37" s="18">
        <v>0</v>
      </c>
      <c r="W37" s="17">
        <v>0</v>
      </c>
      <c r="X37" s="18">
        <v>1</v>
      </c>
      <c r="Y37" s="17">
        <v>0</v>
      </c>
      <c r="Z37" s="18">
        <v>1</v>
      </c>
      <c r="AA37" s="17">
        <v>0</v>
      </c>
      <c r="AB37" s="18">
        <v>0</v>
      </c>
      <c r="AC37" s="17">
        <v>0</v>
      </c>
      <c r="AD37" s="18">
        <v>1</v>
      </c>
      <c r="AE37" s="15">
        <v>0</v>
      </c>
      <c r="AF37" s="16">
        <v>1</v>
      </c>
      <c r="AG37" s="15">
        <v>1</v>
      </c>
      <c r="AH37" s="16">
        <v>1</v>
      </c>
      <c r="AI37" s="15">
        <v>1</v>
      </c>
      <c r="AJ37" s="16">
        <v>1</v>
      </c>
      <c r="AK37" s="15">
        <v>1</v>
      </c>
      <c r="AL37" s="16">
        <v>0</v>
      </c>
      <c r="AM37" s="15">
        <v>0</v>
      </c>
      <c r="AN37" s="16">
        <v>1</v>
      </c>
      <c r="AO37" s="17">
        <v>1</v>
      </c>
      <c r="AP37" s="18">
        <v>1</v>
      </c>
      <c r="AQ37" s="17">
        <v>0</v>
      </c>
      <c r="AR37" s="18">
        <v>0</v>
      </c>
      <c r="AS37" s="17">
        <v>1</v>
      </c>
      <c r="AT37" s="18">
        <v>1</v>
      </c>
      <c r="AU37" s="17">
        <v>0</v>
      </c>
      <c r="AV37" s="18">
        <v>1</v>
      </c>
      <c r="AW37" s="17">
        <v>1</v>
      </c>
      <c r="AX37" s="18">
        <v>0</v>
      </c>
      <c r="AY37" s="2">
        <f t="shared" si="2"/>
        <v>3</v>
      </c>
      <c r="AZ37" s="2">
        <f t="shared" si="3"/>
        <v>4</v>
      </c>
      <c r="BA37" s="2">
        <f t="shared" si="4"/>
        <v>7</v>
      </c>
      <c r="BB37" s="2">
        <f t="shared" si="5"/>
        <v>6</v>
      </c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 customHeight="1">
      <c r="A38" s="29">
        <v>31</v>
      </c>
      <c r="B38" s="38" t="s">
        <v>186</v>
      </c>
      <c r="C38" s="38" t="s">
        <v>187</v>
      </c>
      <c r="D38" s="38" t="s">
        <v>184</v>
      </c>
      <c r="E38" s="40" t="s">
        <v>188</v>
      </c>
      <c r="F38" s="40" t="s">
        <v>189</v>
      </c>
      <c r="G38" s="30">
        <f t="shared" si="0"/>
        <v>0.5428571428571428</v>
      </c>
      <c r="H38" s="6" t="s">
        <v>99</v>
      </c>
      <c r="I38" s="31">
        <f t="shared" si="1"/>
        <v>19</v>
      </c>
      <c r="J38" s="32"/>
      <c r="K38" s="15">
        <v>1</v>
      </c>
      <c r="L38" s="16">
        <v>1</v>
      </c>
      <c r="M38" s="15">
        <v>1</v>
      </c>
      <c r="N38" s="16">
        <v>1</v>
      </c>
      <c r="O38" s="15">
        <v>1</v>
      </c>
      <c r="P38" s="16">
        <v>0</v>
      </c>
      <c r="Q38" s="15">
        <v>1</v>
      </c>
      <c r="R38" s="16">
        <v>1</v>
      </c>
      <c r="S38" s="15">
        <v>0</v>
      </c>
      <c r="T38" s="16">
        <v>0</v>
      </c>
      <c r="U38" s="17">
        <v>1</v>
      </c>
      <c r="V38" s="18">
        <v>0</v>
      </c>
      <c r="W38" s="17">
        <v>0</v>
      </c>
      <c r="X38" s="18">
        <v>1</v>
      </c>
      <c r="Y38" s="17">
        <v>0</v>
      </c>
      <c r="Z38" s="18">
        <v>0</v>
      </c>
      <c r="AA38" s="17">
        <v>0</v>
      </c>
      <c r="AB38" s="18">
        <v>1</v>
      </c>
      <c r="AC38" s="17">
        <v>1</v>
      </c>
      <c r="AD38" s="18">
        <v>0</v>
      </c>
      <c r="AE38" s="15">
        <v>0</v>
      </c>
      <c r="AF38" s="16">
        <v>1</v>
      </c>
      <c r="AG38" s="15">
        <v>1</v>
      </c>
      <c r="AH38" s="16">
        <v>0</v>
      </c>
      <c r="AI38" s="15">
        <v>0</v>
      </c>
      <c r="AJ38" s="16">
        <v>0</v>
      </c>
      <c r="AK38" s="15">
        <v>0</v>
      </c>
      <c r="AL38" s="16">
        <v>1</v>
      </c>
      <c r="AM38" s="15">
        <v>0</v>
      </c>
      <c r="AN38" s="16">
        <v>1</v>
      </c>
      <c r="AO38" s="17">
        <v>0</v>
      </c>
      <c r="AP38" s="18">
        <v>1</v>
      </c>
      <c r="AQ38" s="17">
        <v>0</v>
      </c>
      <c r="AR38" s="18">
        <v>0</v>
      </c>
      <c r="AS38" s="17">
        <v>1</v>
      </c>
      <c r="AT38" s="18">
        <v>1</v>
      </c>
      <c r="AU38" s="17">
        <v>0</v>
      </c>
      <c r="AV38" s="18">
        <v>1</v>
      </c>
      <c r="AW38" s="17">
        <v>0</v>
      </c>
      <c r="AX38" s="18">
        <v>0</v>
      </c>
      <c r="AY38" s="2">
        <f t="shared" si="2"/>
        <v>7</v>
      </c>
      <c r="AZ38" s="2">
        <f t="shared" si="3"/>
        <v>4</v>
      </c>
      <c r="BA38" s="2">
        <f t="shared" si="4"/>
        <v>4</v>
      </c>
      <c r="BB38" s="2">
        <f t="shared" si="5"/>
        <v>4</v>
      </c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 customHeight="1">
      <c r="A39" s="29">
        <v>32</v>
      </c>
      <c r="B39" s="38" t="s">
        <v>107</v>
      </c>
      <c r="C39" s="38" t="s">
        <v>233</v>
      </c>
      <c r="D39" s="38" t="s">
        <v>190</v>
      </c>
      <c r="E39" s="43" t="s">
        <v>73</v>
      </c>
      <c r="F39" s="43" t="s">
        <v>55</v>
      </c>
      <c r="G39" s="30">
        <f t="shared" si="0"/>
        <v>0.34285714285714286</v>
      </c>
      <c r="H39" s="6"/>
      <c r="I39" s="31">
        <f t="shared" si="1"/>
        <v>12</v>
      </c>
      <c r="J39" s="32"/>
      <c r="K39" s="15">
        <v>1</v>
      </c>
      <c r="L39" s="16">
        <v>0</v>
      </c>
      <c r="M39" s="15">
        <v>1</v>
      </c>
      <c r="N39" s="16">
        <v>0</v>
      </c>
      <c r="O39" s="15">
        <v>1</v>
      </c>
      <c r="P39" s="16">
        <v>0</v>
      </c>
      <c r="Q39" s="15">
        <v>1</v>
      </c>
      <c r="R39" s="16">
        <v>0</v>
      </c>
      <c r="S39" s="15">
        <v>0</v>
      </c>
      <c r="T39" s="16">
        <v>0</v>
      </c>
      <c r="U39" s="17">
        <v>0</v>
      </c>
      <c r="V39" s="18">
        <v>1</v>
      </c>
      <c r="W39" s="17">
        <v>1</v>
      </c>
      <c r="X39" s="18">
        <v>1</v>
      </c>
      <c r="Y39" s="17">
        <v>0</v>
      </c>
      <c r="Z39" s="18">
        <v>0</v>
      </c>
      <c r="AA39" s="17">
        <v>0</v>
      </c>
      <c r="AB39" s="18">
        <v>1</v>
      </c>
      <c r="AC39" s="17">
        <v>0</v>
      </c>
      <c r="AD39" s="18">
        <v>0</v>
      </c>
      <c r="AE39" s="15">
        <v>0</v>
      </c>
      <c r="AF39" s="16">
        <v>1</v>
      </c>
      <c r="AG39" s="15">
        <v>0</v>
      </c>
      <c r="AH39" s="16">
        <v>0</v>
      </c>
      <c r="AI39" s="15">
        <v>0</v>
      </c>
      <c r="AJ39" s="16">
        <v>0</v>
      </c>
      <c r="AK39" s="15">
        <v>0</v>
      </c>
      <c r="AL39" s="16">
        <v>0</v>
      </c>
      <c r="AM39" s="15">
        <v>1</v>
      </c>
      <c r="AN39" s="16">
        <v>0</v>
      </c>
      <c r="AO39" s="17">
        <v>0</v>
      </c>
      <c r="AP39" s="18">
        <v>1</v>
      </c>
      <c r="AQ39" s="17">
        <v>0</v>
      </c>
      <c r="AR39" s="18">
        <v>1</v>
      </c>
      <c r="AS39" s="17">
        <v>0</v>
      </c>
      <c r="AT39" s="18">
        <v>0</v>
      </c>
      <c r="AU39" s="17">
        <v>0</v>
      </c>
      <c r="AV39" s="18">
        <v>0</v>
      </c>
      <c r="AW39" s="17">
        <v>0</v>
      </c>
      <c r="AX39" s="18">
        <v>0</v>
      </c>
      <c r="AY39" s="2">
        <f t="shared" si="2"/>
        <v>4</v>
      </c>
      <c r="AZ39" s="2">
        <f t="shared" si="3"/>
        <v>4</v>
      </c>
      <c r="BA39" s="2">
        <f t="shared" si="4"/>
        <v>2</v>
      </c>
      <c r="BB39" s="2">
        <f t="shared" si="5"/>
        <v>2</v>
      </c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 customHeight="1">
      <c r="A40" s="96">
        <v>33</v>
      </c>
      <c r="B40" s="84" t="s">
        <v>52</v>
      </c>
      <c r="C40" s="84" t="s">
        <v>53</v>
      </c>
      <c r="D40" s="38" t="s">
        <v>190</v>
      </c>
      <c r="E40" s="43" t="s">
        <v>109</v>
      </c>
      <c r="F40" s="43" t="s">
        <v>55</v>
      </c>
      <c r="G40" s="30">
        <f t="shared" si="0"/>
        <v>0.14285714285714285</v>
      </c>
      <c r="H40" s="6" t="s">
        <v>99</v>
      </c>
      <c r="I40" s="31">
        <f t="shared" si="1"/>
        <v>5</v>
      </c>
      <c r="J40" s="32" t="s">
        <v>443</v>
      </c>
      <c r="K40" s="15">
        <v>0</v>
      </c>
      <c r="L40" s="16">
        <v>0</v>
      </c>
      <c r="M40" s="15">
        <v>0</v>
      </c>
      <c r="N40" s="16">
        <v>0</v>
      </c>
      <c r="O40" s="15">
        <v>0</v>
      </c>
      <c r="P40" s="16">
        <v>0</v>
      </c>
      <c r="Q40" s="15">
        <v>0</v>
      </c>
      <c r="R40" s="16">
        <v>0</v>
      </c>
      <c r="S40" s="15">
        <v>0</v>
      </c>
      <c r="T40" s="16">
        <v>0</v>
      </c>
      <c r="U40" s="17">
        <v>0</v>
      </c>
      <c r="V40" s="18">
        <v>0</v>
      </c>
      <c r="W40" s="17">
        <v>0</v>
      </c>
      <c r="X40" s="18">
        <v>0</v>
      </c>
      <c r="Y40" s="17">
        <v>0</v>
      </c>
      <c r="Z40" s="18">
        <v>0</v>
      </c>
      <c r="AA40" s="17">
        <v>0</v>
      </c>
      <c r="AB40" s="18">
        <v>0</v>
      </c>
      <c r="AC40" s="17">
        <v>0</v>
      </c>
      <c r="AD40" s="18">
        <v>1</v>
      </c>
      <c r="AE40" s="15">
        <v>0</v>
      </c>
      <c r="AF40" s="16">
        <v>0</v>
      </c>
      <c r="AG40" s="15">
        <v>1</v>
      </c>
      <c r="AH40" s="16">
        <v>0</v>
      </c>
      <c r="AI40" s="15">
        <v>1</v>
      </c>
      <c r="AJ40" s="16">
        <v>1</v>
      </c>
      <c r="AK40" s="15">
        <v>0</v>
      </c>
      <c r="AL40" s="16">
        <v>0</v>
      </c>
      <c r="AM40" s="15">
        <v>0</v>
      </c>
      <c r="AN40" s="16">
        <v>0</v>
      </c>
      <c r="AO40" s="17">
        <v>0</v>
      </c>
      <c r="AP40" s="18">
        <v>1</v>
      </c>
      <c r="AQ40" s="17">
        <v>0</v>
      </c>
      <c r="AR40" s="18">
        <v>0</v>
      </c>
      <c r="AS40" s="17">
        <v>0</v>
      </c>
      <c r="AT40" s="18">
        <v>0</v>
      </c>
      <c r="AU40" s="17">
        <v>0</v>
      </c>
      <c r="AV40" s="18">
        <v>0</v>
      </c>
      <c r="AW40" s="17">
        <v>0</v>
      </c>
      <c r="AX40" s="18">
        <v>0</v>
      </c>
      <c r="AY40" s="2">
        <f t="shared" si="2"/>
        <v>0</v>
      </c>
      <c r="AZ40" s="2">
        <f t="shared" si="3"/>
        <v>1</v>
      </c>
      <c r="BA40" s="2">
        <f t="shared" si="4"/>
        <v>3</v>
      </c>
      <c r="BB40" s="2">
        <f t="shared" si="5"/>
        <v>1</v>
      </c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 customHeight="1">
      <c r="A41" s="50"/>
      <c r="B41" s="2"/>
      <c r="C41" s="2"/>
      <c r="D41" s="2"/>
      <c r="E41" s="64"/>
      <c r="F41" s="64"/>
      <c r="G41" s="4"/>
      <c r="H41" s="33" t="s">
        <v>10</v>
      </c>
      <c r="I41" s="34">
        <f>MAX(I8:I40)</f>
        <v>35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 customHeight="1">
      <c r="A42" s="50"/>
      <c r="B42" s="2"/>
      <c r="C42" s="2"/>
      <c r="D42" s="2"/>
      <c r="E42" s="64"/>
      <c r="F42" s="64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 customHeight="1">
      <c r="A43" s="50"/>
      <c r="B43" s="2"/>
      <c r="C43" s="2"/>
      <c r="D43" s="2"/>
      <c r="E43" s="64"/>
      <c r="F43" s="64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 customHeight="1">
      <c r="A44" s="50"/>
      <c r="B44" s="2"/>
      <c r="C44" s="2"/>
      <c r="D44" s="2"/>
      <c r="E44" s="64"/>
      <c r="F44" s="64"/>
      <c r="G44" s="4"/>
      <c r="H44" s="3"/>
      <c r="I44" s="39" t="s">
        <v>11</v>
      </c>
      <c r="J44" s="2"/>
      <c r="K44" s="35">
        <f aca="true" t="shared" si="6" ref="K44:AX44">COUNTIF(K8:K40,1)/(COUNTIF(K8:K40,2)+COUNTIF(K8:K40,1)+COUNTIF(K8:K40,0))*100</f>
        <v>60.60606060606061</v>
      </c>
      <c r="L44" s="35">
        <f t="shared" si="6"/>
        <v>66.66666666666666</v>
      </c>
      <c r="M44" s="35">
        <f t="shared" si="6"/>
        <v>72.72727272727273</v>
      </c>
      <c r="N44" s="35">
        <f t="shared" si="6"/>
        <v>75.75757575757575</v>
      </c>
      <c r="O44" s="35">
        <f t="shared" si="6"/>
        <v>75.75757575757575</v>
      </c>
      <c r="P44" s="35">
        <f t="shared" si="6"/>
        <v>57.57575757575758</v>
      </c>
      <c r="Q44" s="35">
        <f t="shared" si="6"/>
        <v>84.84848484848484</v>
      </c>
      <c r="R44" s="35">
        <f t="shared" si="6"/>
        <v>84.84848484848484</v>
      </c>
      <c r="S44" s="35">
        <f t="shared" si="6"/>
        <v>51.515151515151516</v>
      </c>
      <c r="T44" s="35">
        <f t="shared" si="6"/>
        <v>57.57575757575758</v>
      </c>
      <c r="U44" s="35">
        <f t="shared" si="6"/>
        <v>75.75757575757575</v>
      </c>
      <c r="V44" s="35">
        <f t="shared" si="6"/>
        <v>66.66666666666666</v>
      </c>
      <c r="W44" s="35">
        <f t="shared" si="6"/>
        <v>36.36363636363637</v>
      </c>
      <c r="X44" s="35">
        <f t="shared" si="6"/>
        <v>84.84848484848484</v>
      </c>
      <c r="Y44" s="35">
        <f t="shared" si="6"/>
        <v>54.54545454545454</v>
      </c>
      <c r="Z44" s="35">
        <f t="shared" si="6"/>
        <v>72.72727272727273</v>
      </c>
      <c r="AA44" s="35">
        <f t="shared" si="6"/>
        <v>33.33333333333333</v>
      </c>
      <c r="AB44" s="35">
        <f t="shared" si="6"/>
        <v>75.75757575757575</v>
      </c>
      <c r="AC44" s="35">
        <f t="shared" si="6"/>
        <v>63.63636363636363</v>
      </c>
      <c r="AD44" s="35">
        <f t="shared" si="6"/>
        <v>72.72727272727273</v>
      </c>
      <c r="AE44" s="35">
        <f t="shared" si="6"/>
        <v>33.33333333333333</v>
      </c>
      <c r="AF44" s="35">
        <f t="shared" si="6"/>
        <v>51.515151515151516</v>
      </c>
      <c r="AG44" s="35">
        <f t="shared" si="6"/>
        <v>90.9090909090909</v>
      </c>
      <c r="AH44" s="35">
        <f t="shared" si="6"/>
        <v>57.57575757575758</v>
      </c>
      <c r="AI44" s="35">
        <f t="shared" si="6"/>
        <v>72.72727272727273</v>
      </c>
      <c r="AJ44" s="35">
        <f t="shared" si="6"/>
        <v>84.84848484848484</v>
      </c>
      <c r="AK44" s="35">
        <f t="shared" si="6"/>
        <v>30.303030303030305</v>
      </c>
      <c r="AL44" s="35">
        <f t="shared" si="6"/>
        <v>39.39393939393939</v>
      </c>
      <c r="AM44" s="35">
        <f t="shared" si="6"/>
        <v>66.66666666666666</v>
      </c>
      <c r="AN44" s="35">
        <f t="shared" si="6"/>
        <v>75.75757575757575</v>
      </c>
      <c r="AO44" s="35">
        <f t="shared" si="6"/>
        <v>54.54545454545454</v>
      </c>
      <c r="AP44" s="35">
        <f t="shared" si="6"/>
        <v>84.84848484848484</v>
      </c>
      <c r="AQ44" s="35">
        <f t="shared" si="6"/>
        <v>57.57575757575758</v>
      </c>
      <c r="AR44" s="35">
        <f t="shared" si="6"/>
        <v>54.54545454545454</v>
      </c>
      <c r="AS44" s="35">
        <f t="shared" si="6"/>
        <v>57.57575757575758</v>
      </c>
      <c r="AT44" s="35">
        <f t="shared" si="6"/>
        <v>78.78787878787878</v>
      </c>
      <c r="AU44" s="35">
        <f t="shared" si="6"/>
        <v>36.36363636363637</v>
      </c>
      <c r="AV44" s="35">
        <f t="shared" si="6"/>
        <v>66.66666666666666</v>
      </c>
      <c r="AW44" s="35">
        <f t="shared" si="6"/>
        <v>57.57575757575758</v>
      </c>
      <c r="AX44" s="35">
        <f t="shared" si="6"/>
        <v>48.484848484848484</v>
      </c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 customHeight="1">
      <c r="A45" s="50"/>
      <c r="B45" s="2"/>
      <c r="C45" s="2"/>
      <c r="D45" s="2"/>
      <c r="E45" s="64"/>
      <c r="F45" s="64"/>
      <c r="G45" s="4"/>
      <c r="H45" s="3"/>
      <c r="I45" s="2"/>
      <c r="J45" s="2"/>
      <c r="K45" s="36" t="s">
        <v>12</v>
      </c>
      <c r="L45" s="36" t="s">
        <v>12</v>
      </c>
      <c r="M45" s="36" t="s">
        <v>12</v>
      </c>
      <c r="N45" s="36" t="s">
        <v>12</v>
      </c>
      <c r="O45" s="36" t="s">
        <v>12</v>
      </c>
      <c r="P45" s="36" t="s">
        <v>12</v>
      </c>
      <c r="Q45" s="36" t="s">
        <v>12</v>
      </c>
      <c r="R45" s="36" t="s">
        <v>12</v>
      </c>
      <c r="S45" s="36" t="s">
        <v>12</v>
      </c>
      <c r="T45" s="36" t="s">
        <v>12</v>
      </c>
      <c r="U45" s="36" t="s">
        <v>12</v>
      </c>
      <c r="V45" s="36" t="s">
        <v>12</v>
      </c>
      <c r="W45" s="36" t="s">
        <v>12</v>
      </c>
      <c r="X45" s="36" t="s">
        <v>12</v>
      </c>
      <c r="Y45" s="36" t="s">
        <v>12</v>
      </c>
      <c r="Z45" s="36" t="s">
        <v>12</v>
      </c>
      <c r="AA45" s="36" t="s">
        <v>12</v>
      </c>
      <c r="AB45" s="36" t="s">
        <v>12</v>
      </c>
      <c r="AC45" s="36" t="s">
        <v>12</v>
      </c>
      <c r="AD45" s="36" t="s">
        <v>12</v>
      </c>
      <c r="AE45" s="36" t="s">
        <v>12</v>
      </c>
      <c r="AF45" s="36" t="s">
        <v>12</v>
      </c>
      <c r="AG45" s="36" t="s">
        <v>12</v>
      </c>
      <c r="AH45" s="36" t="s">
        <v>12</v>
      </c>
      <c r="AI45" s="36" t="s">
        <v>12</v>
      </c>
      <c r="AJ45" s="36" t="s">
        <v>12</v>
      </c>
      <c r="AK45" s="36" t="s">
        <v>12</v>
      </c>
      <c r="AL45" s="36" t="s">
        <v>12</v>
      </c>
      <c r="AM45" s="36" t="s">
        <v>12</v>
      </c>
      <c r="AN45" s="36" t="s">
        <v>12</v>
      </c>
      <c r="AO45" s="36" t="s">
        <v>12</v>
      </c>
      <c r="AP45" s="36" t="s">
        <v>12</v>
      </c>
      <c r="AQ45" s="36" t="s">
        <v>12</v>
      </c>
      <c r="AR45" s="36" t="s">
        <v>12</v>
      </c>
      <c r="AS45" s="36" t="s">
        <v>12</v>
      </c>
      <c r="AT45" s="36" t="s">
        <v>12</v>
      </c>
      <c r="AU45" s="36" t="s">
        <v>12</v>
      </c>
      <c r="AV45" s="36" t="s">
        <v>12</v>
      </c>
      <c r="AW45" s="36" t="s">
        <v>12</v>
      </c>
      <c r="AX45" s="36" t="s">
        <v>12</v>
      </c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 customHeight="1">
      <c r="A46" s="50"/>
      <c r="B46" s="2"/>
      <c r="C46" s="2"/>
      <c r="D46" s="2"/>
      <c r="E46" s="64"/>
      <c r="F46" s="64"/>
      <c r="G46" s="4"/>
      <c r="H46" s="3"/>
      <c r="I46" s="39" t="s">
        <v>42</v>
      </c>
      <c r="J46" s="2"/>
      <c r="K46" s="35">
        <f aca="true" t="shared" si="7" ref="K46:AX46">COUNTIF(K8:K40,0)/(COUNTIF(K8:K40,2)+COUNTIF(K8:K40,1)+COUNTIF(K8:K40,0))*100</f>
        <v>39.39393939393939</v>
      </c>
      <c r="L46" s="35">
        <f t="shared" si="7"/>
        <v>33.33333333333333</v>
      </c>
      <c r="M46" s="35">
        <f t="shared" si="7"/>
        <v>27.27272727272727</v>
      </c>
      <c r="N46" s="35">
        <f t="shared" si="7"/>
        <v>24.242424242424242</v>
      </c>
      <c r="O46" s="35">
        <f t="shared" si="7"/>
        <v>24.242424242424242</v>
      </c>
      <c r="P46" s="35">
        <f t="shared" si="7"/>
        <v>42.42424242424242</v>
      </c>
      <c r="Q46" s="35">
        <f t="shared" si="7"/>
        <v>15.151515151515152</v>
      </c>
      <c r="R46" s="35">
        <f t="shared" si="7"/>
        <v>15.151515151515152</v>
      </c>
      <c r="S46" s="35">
        <f t="shared" si="7"/>
        <v>48.484848484848484</v>
      </c>
      <c r="T46" s="35">
        <f t="shared" si="7"/>
        <v>42.42424242424242</v>
      </c>
      <c r="U46" s="35">
        <f t="shared" si="7"/>
        <v>24.242424242424242</v>
      </c>
      <c r="V46" s="35">
        <f t="shared" si="7"/>
        <v>33.33333333333333</v>
      </c>
      <c r="W46" s="35">
        <f t="shared" si="7"/>
        <v>63.63636363636363</v>
      </c>
      <c r="X46" s="35">
        <f t="shared" si="7"/>
        <v>15.151515151515152</v>
      </c>
      <c r="Y46" s="35">
        <f t="shared" si="7"/>
        <v>45.45454545454545</v>
      </c>
      <c r="Z46" s="35">
        <f t="shared" si="7"/>
        <v>27.27272727272727</v>
      </c>
      <c r="AA46" s="35">
        <f t="shared" si="7"/>
        <v>66.66666666666666</v>
      </c>
      <c r="AB46" s="35">
        <f t="shared" si="7"/>
        <v>24.242424242424242</v>
      </c>
      <c r="AC46" s="35">
        <f t="shared" si="7"/>
        <v>36.36363636363637</v>
      </c>
      <c r="AD46" s="35">
        <f t="shared" si="7"/>
        <v>27.27272727272727</v>
      </c>
      <c r="AE46" s="35">
        <f t="shared" si="7"/>
        <v>66.66666666666666</v>
      </c>
      <c r="AF46" s="35">
        <f t="shared" si="7"/>
        <v>48.484848484848484</v>
      </c>
      <c r="AG46" s="35">
        <f t="shared" si="7"/>
        <v>9.090909090909092</v>
      </c>
      <c r="AH46" s="35">
        <f t="shared" si="7"/>
        <v>42.42424242424242</v>
      </c>
      <c r="AI46" s="35">
        <f t="shared" si="7"/>
        <v>27.27272727272727</v>
      </c>
      <c r="AJ46" s="35">
        <f t="shared" si="7"/>
        <v>15.151515151515152</v>
      </c>
      <c r="AK46" s="35">
        <f t="shared" si="7"/>
        <v>69.6969696969697</v>
      </c>
      <c r="AL46" s="35">
        <f t="shared" si="7"/>
        <v>60.60606060606061</v>
      </c>
      <c r="AM46" s="35">
        <f t="shared" si="7"/>
        <v>33.33333333333333</v>
      </c>
      <c r="AN46" s="35">
        <f t="shared" si="7"/>
        <v>24.242424242424242</v>
      </c>
      <c r="AO46" s="35">
        <f t="shared" si="7"/>
        <v>45.45454545454545</v>
      </c>
      <c r="AP46" s="35">
        <f t="shared" si="7"/>
        <v>15.151515151515152</v>
      </c>
      <c r="AQ46" s="35">
        <f t="shared" si="7"/>
        <v>42.42424242424242</v>
      </c>
      <c r="AR46" s="35">
        <f t="shared" si="7"/>
        <v>45.45454545454545</v>
      </c>
      <c r="AS46" s="35">
        <f t="shared" si="7"/>
        <v>42.42424242424242</v>
      </c>
      <c r="AT46" s="35">
        <f t="shared" si="7"/>
        <v>21.21212121212121</v>
      </c>
      <c r="AU46" s="35">
        <f t="shared" si="7"/>
        <v>63.63636363636363</v>
      </c>
      <c r="AV46" s="35">
        <f t="shared" si="7"/>
        <v>33.33333333333333</v>
      </c>
      <c r="AW46" s="35">
        <f t="shared" si="7"/>
        <v>42.42424242424242</v>
      </c>
      <c r="AX46" s="35">
        <f t="shared" si="7"/>
        <v>51.515151515151516</v>
      </c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" customHeight="1">
      <c r="A47" s="52"/>
      <c r="B47" s="2"/>
      <c r="C47" s="2"/>
      <c r="D47" s="2"/>
      <c r="E47" s="64"/>
      <c r="F47" s="64"/>
      <c r="G47" s="4"/>
      <c r="H47" s="3"/>
      <c r="I47" s="2"/>
      <c r="J47" s="2"/>
      <c r="K47" s="36" t="s">
        <v>12</v>
      </c>
      <c r="L47" s="36" t="s">
        <v>12</v>
      </c>
      <c r="M47" s="36" t="s">
        <v>12</v>
      </c>
      <c r="N47" s="36" t="s">
        <v>12</v>
      </c>
      <c r="O47" s="36" t="s">
        <v>12</v>
      </c>
      <c r="P47" s="36" t="s">
        <v>12</v>
      </c>
      <c r="Q47" s="36" t="s">
        <v>12</v>
      </c>
      <c r="R47" s="36" t="s">
        <v>12</v>
      </c>
      <c r="S47" s="36" t="s">
        <v>12</v>
      </c>
      <c r="T47" s="36" t="s">
        <v>12</v>
      </c>
      <c r="U47" s="36" t="s">
        <v>12</v>
      </c>
      <c r="V47" s="36" t="s">
        <v>12</v>
      </c>
      <c r="W47" s="36" t="s">
        <v>12</v>
      </c>
      <c r="X47" s="36" t="s">
        <v>12</v>
      </c>
      <c r="Y47" s="36" t="s">
        <v>12</v>
      </c>
      <c r="Z47" s="36" t="s">
        <v>12</v>
      </c>
      <c r="AA47" s="36" t="s">
        <v>12</v>
      </c>
      <c r="AB47" s="36" t="s">
        <v>12</v>
      </c>
      <c r="AC47" s="36" t="s">
        <v>12</v>
      </c>
      <c r="AD47" s="36" t="s">
        <v>12</v>
      </c>
      <c r="AE47" s="36" t="s">
        <v>12</v>
      </c>
      <c r="AF47" s="36" t="s">
        <v>12</v>
      </c>
      <c r="AG47" s="36" t="s">
        <v>12</v>
      </c>
      <c r="AH47" s="36" t="s">
        <v>12</v>
      </c>
      <c r="AI47" s="36" t="s">
        <v>12</v>
      </c>
      <c r="AJ47" s="36" t="s">
        <v>12</v>
      </c>
      <c r="AK47" s="36" t="s">
        <v>12</v>
      </c>
      <c r="AL47" s="36" t="s">
        <v>12</v>
      </c>
      <c r="AM47" s="36" t="s">
        <v>12</v>
      </c>
      <c r="AN47" s="36" t="s">
        <v>12</v>
      </c>
      <c r="AO47" s="36" t="s">
        <v>12</v>
      </c>
      <c r="AP47" s="36" t="s">
        <v>12</v>
      </c>
      <c r="AQ47" s="36" t="s">
        <v>12</v>
      </c>
      <c r="AR47" s="36" t="s">
        <v>12</v>
      </c>
      <c r="AS47" s="36" t="s">
        <v>12</v>
      </c>
      <c r="AT47" s="36" t="s">
        <v>12</v>
      </c>
      <c r="AU47" s="36" t="s">
        <v>12</v>
      </c>
      <c r="AV47" s="36" t="s">
        <v>12</v>
      </c>
      <c r="AW47" s="36" t="s">
        <v>12</v>
      </c>
      <c r="AX47" s="36" t="s">
        <v>12</v>
      </c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</sheetData>
  <sheetProtection/>
  <mergeCells count="11">
    <mergeCell ref="A14:A15"/>
    <mergeCell ref="A17:A24"/>
    <mergeCell ref="A25:A27"/>
    <mergeCell ref="A29:A31"/>
    <mergeCell ref="A32:A34"/>
    <mergeCell ref="A35:A36"/>
    <mergeCell ref="I3:I5"/>
    <mergeCell ref="G4:G6"/>
    <mergeCell ref="B4:D5"/>
    <mergeCell ref="B3:D3"/>
    <mergeCell ref="A11:A13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21"/>
  <sheetViews>
    <sheetView showGridLines="0" zoomScalePageLayoutView="0" workbookViewId="0" topLeftCell="A1">
      <pane ySplit="6" topLeftCell="A7" activePane="bottomLeft" state="frozen"/>
      <selection pane="topLeft" activeCell="F25" sqref="F25"/>
      <selection pane="bottomLeft" activeCell="A1" sqref="A1"/>
    </sheetView>
  </sheetViews>
  <sheetFormatPr defaultColWidth="17.28125" defaultRowHeight="15" customHeight="1"/>
  <cols>
    <col min="1" max="1" width="3.421875" style="42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46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46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47"/>
      <c r="B3" s="112" t="s">
        <v>428</v>
      </c>
      <c r="C3" s="112"/>
      <c r="D3" s="112"/>
      <c r="E3" s="67"/>
      <c r="F3" s="67"/>
      <c r="G3" s="10"/>
      <c r="H3" s="9"/>
      <c r="I3" s="105" t="s">
        <v>23</v>
      </c>
      <c r="J3" s="11" t="s">
        <v>2</v>
      </c>
      <c r="K3" s="76">
        <v>23</v>
      </c>
      <c r="L3" s="77">
        <v>34</v>
      </c>
      <c r="M3" s="76">
        <v>34</v>
      </c>
      <c r="N3" s="77">
        <v>22.5</v>
      </c>
      <c r="O3" s="76">
        <v>37.5</v>
      </c>
      <c r="P3" s="78">
        <v>34</v>
      </c>
      <c r="Q3" s="79">
        <v>36.5</v>
      </c>
      <c r="R3" s="78">
        <v>13</v>
      </c>
      <c r="S3" s="79">
        <v>27.5</v>
      </c>
      <c r="T3" s="78">
        <v>25</v>
      </c>
      <c r="U3" s="80">
        <v>34</v>
      </c>
      <c r="V3" s="81">
        <v>39</v>
      </c>
      <c r="W3" s="80">
        <v>36</v>
      </c>
      <c r="X3" s="81">
        <v>38.5</v>
      </c>
      <c r="Y3" s="80">
        <v>38.5</v>
      </c>
      <c r="Z3" s="81">
        <v>12</v>
      </c>
      <c r="AA3" s="80">
        <v>36.5</v>
      </c>
      <c r="AB3" s="81">
        <v>37.5</v>
      </c>
      <c r="AC3" s="80">
        <v>26.5</v>
      </c>
      <c r="AD3" s="81">
        <v>20</v>
      </c>
      <c r="AE3" s="79">
        <v>40</v>
      </c>
      <c r="AF3" s="78">
        <v>34</v>
      </c>
      <c r="AG3" s="79">
        <v>22</v>
      </c>
      <c r="AH3" s="78">
        <v>40</v>
      </c>
      <c r="AI3" s="79">
        <v>40</v>
      </c>
      <c r="AJ3" s="78">
        <v>21</v>
      </c>
      <c r="AK3" s="79">
        <v>30</v>
      </c>
      <c r="AL3" s="78">
        <v>26</v>
      </c>
      <c r="AM3" s="79">
        <v>34.5</v>
      </c>
      <c r="AN3" s="78">
        <v>22</v>
      </c>
      <c r="AO3" s="80">
        <v>32</v>
      </c>
      <c r="AP3" s="81">
        <v>38.5</v>
      </c>
      <c r="AQ3" s="80">
        <v>31</v>
      </c>
      <c r="AR3" s="81">
        <v>26.5</v>
      </c>
      <c r="AS3" s="80">
        <v>36</v>
      </c>
      <c r="AT3" s="81">
        <v>40</v>
      </c>
      <c r="AU3" s="80">
        <v>39</v>
      </c>
      <c r="AV3" s="81">
        <v>21</v>
      </c>
      <c r="AW3" s="80">
        <v>41</v>
      </c>
      <c r="AX3" s="81">
        <v>35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46"/>
      <c r="B4" s="109" t="s">
        <v>157</v>
      </c>
      <c r="C4" s="109"/>
      <c r="D4" s="110"/>
      <c r="E4" s="92"/>
      <c r="F4" s="62"/>
      <c r="G4" s="108" t="s">
        <v>3</v>
      </c>
      <c r="H4" s="13"/>
      <c r="I4" s="106"/>
      <c r="J4" s="14" t="s">
        <v>4</v>
      </c>
      <c r="K4" s="15">
        <v>15</v>
      </c>
      <c r="L4" s="16">
        <v>25</v>
      </c>
      <c r="M4" s="15">
        <v>35</v>
      </c>
      <c r="N4" s="16">
        <v>15</v>
      </c>
      <c r="O4" s="15">
        <v>40</v>
      </c>
      <c r="P4" s="16">
        <v>25</v>
      </c>
      <c r="Q4" s="15">
        <v>35</v>
      </c>
      <c r="R4" s="16">
        <v>15</v>
      </c>
      <c r="S4" s="15">
        <v>25</v>
      </c>
      <c r="T4" s="16">
        <v>25</v>
      </c>
      <c r="U4" s="17">
        <v>25</v>
      </c>
      <c r="V4" s="18">
        <v>35</v>
      </c>
      <c r="W4" s="17">
        <v>25</v>
      </c>
      <c r="X4" s="18">
        <v>40</v>
      </c>
      <c r="Y4" s="17">
        <v>35</v>
      </c>
      <c r="Z4" s="18">
        <v>15</v>
      </c>
      <c r="AA4" s="17">
        <v>25</v>
      </c>
      <c r="AB4" s="18">
        <v>35</v>
      </c>
      <c r="AC4" s="17">
        <v>25</v>
      </c>
      <c r="AD4" s="18">
        <v>25</v>
      </c>
      <c r="AE4" s="15">
        <v>35</v>
      </c>
      <c r="AF4" s="16">
        <v>25</v>
      </c>
      <c r="AG4" s="15">
        <v>15</v>
      </c>
      <c r="AH4" s="16">
        <v>40</v>
      </c>
      <c r="AI4" s="15">
        <v>40</v>
      </c>
      <c r="AJ4" s="16">
        <v>15</v>
      </c>
      <c r="AK4" s="15">
        <v>40</v>
      </c>
      <c r="AL4" s="16">
        <v>40</v>
      </c>
      <c r="AM4" s="15">
        <v>25</v>
      </c>
      <c r="AN4" s="16">
        <v>15</v>
      </c>
      <c r="AO4" s="17">
        <v>25</v>
      </c>
      <c r="AP4" s="18">
        <v>40</v>
      </c>
      <c r="AQ4" s="17">
        <v>40</v>
      </c>
      <c r="AR4" s="18">
        <v>40</v>
      </c>
      <c r="AS4" s="17">
        <v>25</v>
      </c>
      <c r="AT4" s="18">
        <v>40</v>
      </c>
      <c r="AU4" s="17">
        <v>35</v>
      </c>
      <c r="AV4" s="18">
        <v>15</v>
      </c>
      <c r="AW4" s="17">
        <v>40</v>
      </c>
      <c r="AX4" s="18">
        <v>35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48"/>
      <c r="B5" s="111"/>
      <c r="C5" s="111"/>
      <c r="D5" s="111"/>
      <c r="E5" s="92"/>
      <c r="F5" s="62"/>
      <c r="G5" s="106"/>
      <c r="H5" s="13"/>
      <c r="I5" s="107"/>
      <c r="J5" s="20" t="s">
        <v>5</v>
      </c>
      <c r="K5" s="21"/>
      <c r="L5" s="22"/>
      <c r="M5" s="21"/>
      <c r="N5" s="22"/>
      <c r="O5" s="21"/>
      <c r="P5" s="22"/>
      <c r="Q5" s="21"/>
      <c r="R5" s="22"/>
      <c r="S5" s="21" t="s">
        <v>477</v>
      </c>
      <c r="T5" s="22" t="s">
        <v>477</v>
      </c>
      <c r="U5" s="23"/>
      <c r="V5" s="24"/>
      <c r="W5" s="23"/>
      <c r="X5" s="24"/>
      <c r="Y5" s="23"/>
      <c r="Z5" s="24"/>
      <c r="AA5" s="23"/>
      <c r="AB5" s="24"/>
      <c r="AC5" s="23" t="s">
        <v>478</v>
      </c>
      <c r="AD5" s="24" t="s">
        <v>478</v>
      </c>
      <c r="AE5" s="21"/>
      <c r="AF5" s="22"/>
      <c r="AG5" s="21"/>
      <c r="AH5" s="22"/>
      <c r="AI5" s="21"/>
      <c r="AJ5" s="22"/>
      <c r="AK5" s="21" t="s">
        <v>476</v>
      </c>
      <c r="AL5" s="22" t="s">
        <v>476</v>
      </c>
      <c r="AM5" s="21"/>
      <c r="AN5" s="22"/>
      <c r="AO5" s="23"/>
      <c r="AP5" s="24"/>
      <c r="AQ5" s="23" t="s">
        <v>475</v>
      </c>
      <c r="AR5" s="24" t="s">
        <v>475</v>
      </c>
      <c r="AS5" s="23"/>
      <c r="AT5" s="24"/>
      <c r="AU5" s="23" t="s">
        <v>479</v>
      </c>
      <c r="AV5" s="24" t="s">
        <v>479</v>
      </c>
      <c r="AW5" s="23"/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48"/>
      <c r="B6" s="26" t="s">
        <v>6</v>
      </c>
      <c r="C6" s="26" t="s">
        <v>7</v>
      </c>
      <c r="D6" s="68" t="s">
        <v>44</v>
      </c>
      <c r="E6" s="54" t="s">
        <v>48</v>
      </c>
      <c r="F6" s="54" t="s">
        <v>49</v>
      </c>
      <c r="G6" s="114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46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49">
        <v>1</v>
      </c>
      <c r="B8" s="43" t="s">
        <v>100</v>
      </c>
      <c r="C8" s="43" t="s">
        <v>436</v>
      </c>
      <c r="D8" s="43" t="s">
        <v>190</v>
      </c>
      <c r="E8" s="43" t="s">
        <v>437</v>
      </c>
      <c r="F8" s="43" t="s">
        <v>438</v>
      </c>
      <c r="G8" s="72">
        <f>I8/$I$12</f>
        <v>1</v>
      </c>
      <c r="H8" s="75"/>
      <c r="I8" s="73">
        <f>SUM(AY8:BB8)</f>
        <v>68</v>
      </c>
      <c r="J8" s="32"/>
      <c r="K8" s="15">
        <v>2</v>
      </c>
      <c r="L8" s="16">
        <v>1</v>
      </c>
      <c r="M8" s="15">
        <v>1</v>
      </c>
      <c r="N8" s="16">
        <v>2</v>
      </c>
      <c r="O8" s="15">
        <v>2</v>
      </c>
      <c r="P8" s="16">
        <v>2</v>
      </c>
      <c r="Q8" s="15">
        <v>2</v>
      </c>
      <c r="R8" s="16">
        <v>1</v>
      </c>
      <c r="S8" s="15">
        <v>2</v>
      </c>
      <c r="T8" s="16">
        <v>1</v>
      </c>
      <c r="U8" s="17">
        <v>2</v>
      </c>
      <c r="V8" s="18">
        <v>2</v>
      </c>
      <c r="W8" s="17">
        <v>2</v>
      </c>
      <c r="X8" s="18">
        <v>2</v>
      </c>
      <c r="Y8" s="17">
        <v>2</v>
      </c>
      <c r="Z8" s="18">
        <v>1</v>
      </c>
      <c r="AA8" s="17">
        <v>1</v>
      </c>
      <c r="AB8" s="18">
        <v>2</v>
      </c>
      <c r="AC8" s="17">
        <v>1</v>
      </c>
      <c r="AD8" s="18">
        <v>2</v>
      </c>
      <c r="AE8" s="15">
        <v>1</v>
      </c>
      <c r="AF8" s="16">
        <v>2</v>
      </c>
      <c r="AG8" s="15">
        <v>2</v>
      </c>
      <c r="AH8" s="16">
        <v>2</v>
      </c>
      <c r="AI8" s="15">
        <v>2</v>
      </c>
      <c r="AJ8" s="16">
        <v>1</v>
      </c>
      <c r="AK8" s="15">
        <v>1</v>
      </c>
      <c r="AL8" s="16">
        <v>2</v>
      </c>
      <c r="AM8" s="15">
        <v>2</v>
      </c>
      <c r="AN8" s="16">
        <v>2</v>
      </c>
      <c r="AO8" s="17">
        <v>2</v>
      </c>
      <c r="AP8" s="18">
        <v>2</v>
      </c>
      <c r="AQ8" s="17">
        <v>1</v>
      </c>
      <c r="AR8" s="18">
        <v>2</v>
      </c>
      <c r="AS8" s="17">
        <v>2</v>
      </c>
      <c r="AT8" s="18">
        <v>2</v>
      </c>
      <c r="AU8" s="17">
        <v>2</v>
      </c>
      <c r="AV8" s="18">
        <v>1</v>
      </c>
      <c r="AW8" s="17">
        <v>2</v>
      </c>
      <c r="AX8" s="18">
        <v>2</v>
      </c>
      <c r="AY8" s="2">
        <f>SUM(K8:T8)</f>
        <v>16</v>
      </c>
      <c r="AZ8" s="2">
        <f>SUM(U8:AD8)</f>
        <v>17</v>
      </c>
      <c r="BA8" s="2">
        <f>SUM(AE8:AN8)</f>
        <v>17</v>
      </c>
      <c r="BB8" s="2">
        <f>SUM(AO8:AX8)</f>
        <v>18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49">
        <v>2</v>
      </c>
      <c r="B9" s="40" t="s">
        <v>433</v>
      </c>
      <c r="C9" s="40" t="s">
        <v>296</v>
      </c>
      <c r="D9" s="40" t="s">
        <v>190</v>
      </c>
      <c r="E9" s="40" t="s">
        <v>434</v>
      </c>
      <c r="F9" s="40" t="s">
        <v>435</v>
      </c>
      <c r="G9" s="59">
        <f>I9/$I$12</f>
        <v>0.8088235294117647</v>
      </c>
      <c r="H9" s="74" t="s">
        <v>481</v>
      </c>
      <c r="I9" s="31">
        <v>55</v>
      </c>
      <c r="J9" s="32"/>
      <c r="K9" s="15">
        <v>2</v>
      </c>
      <c r="L9" s="16">
        <v>1</v>
      </c>
      <c r="M9" s="15">
        <v>2</v>
      </c>
      <c r="N9" s="16">
        <v>1</v>
      </c>
      <c r="O9" s="15">
        <v>1</v>
      </c>
      <c r="P9" s="16">
        <v>1</v>
      </c>
      <c r="Q9" s="15">
        <v>2</v>
      </c>
      <c r="R9" s="16">
        <v>1</v>
      </c>
      <c r="S9" s="15">
        <v>1</v>
      </c>
      <c r="T9" s="16">
        <v>1</v>
      </c>
      <c r="U9" s="17">
        <v>1</v>
      </c>
      <c r="V9" s="18">
        <v>2</v>
      </c>
      <c r="W9" s="17">
        <v>2</v>
      </c>
      <c r="X9" s="18">
        <v>2</v>
      </c>
      <c r="Y9" s="17">
        <v>1</v>
      </c>
      <c r="Z9" s="18">
        <v>1</v>
      </c>
      <c r="AA9" s="17">
        <v>1</v>
      </c>
      <c r="AB9" s="18">
        <v>1</v>
      </c>
      <c r="AC9" s="17">
        <v>2</v>
      </c>
      <c r="AD9" s="18">
        <v>0</v>
      </c>
      <c r="AE9" s="15">
        <v>1</v>
      </c>
      <c r="AF9" s="16">
        <v>2</v>
      </c>
      <c r="AG9" s="15">
        <v>1</v>
      </c>
      <c r="AH9" s="16">
        <v>1</v>
      </c>
      <c r="AI9" s="15">
        <v>1</v>
      </c>
      <c r="AJ9" s="16">
        <v>1</v>
      </c>
      <c r="AK9" s="15">
        <v>2</v>
      </c>
      <c r="AL9" s="16">
        <v>1</v>
      </c>
      <c r="AM9" s="15">
        <v>1</v>
      </c>
      <c r="AN9" s="16">
        <v>2</v>
      </c>
      <c r="AO9" s="17">
        <v>1</v>
      </c>
      <c r="AP9" s="18">
        <v>1</v>
      </c>
      <c r="AQ9" s="17">
        <v>1</v>
      </c>
      <c r="AR9" s="18">
        <v>1</v>
      </c>
      <c r="AS9" s="17">
        <v>1</v>
      </c>
      <c r="AT9" s="18">
        <v>1</v>
      </c>
      <c r="AU9" s="17">
        <v>1</v>
      </c>
      <c r="AV9" s="18">
        <v>1</v>
      </c>
      <c r="AW9" s="17">
        <v>2</v>
      </c>
      <c r="AX9" s="18">
        <v>1</v>
      </c>
      <c r="AY9" s="2">
        <f>SUM(K9:T9)</f>
        <v>13</v>
      </c>
      <c r="AZ9" s="2">
        <f>SUM(U9:AD9)</f>
        <v>13</v>
      </c>
      <c r="BA9" s="2">
        <f>SUM(AE9:AN9)</f>
        <v>13</v>
      </c>
      <c r="BB9" s="2">
        <f>SUM(AO9:AX9)</f>
        <v>11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49">
        <v>3</v>
      </c>
      <c r="B10" s="40" t="s">
        <v>429</v>
      </c>
      <c r="C10" s="40" t="s">
        <v>430</v>
      </c>
      <c r="D10" s="40" t="s">
        <v>350</v>
      </c>
      <c r="E10" s="40" t="s">
        <v>73</v>
      </c>
      <c r="F10" s="40" t="s">
        <v>63</v>
      </c>
      <c r="G10" s="59">
        <f>I10/$I$12</f>
        <v>0.7647058823529411</v>
      </c>
      <c r="H10" s="6"/>
      <c r="I10" s="31">
        <f>SUM(AY10:BB10)</f>
        <v>52</v>
      </c>
      <c r="J10" s="32"/>
      <c r="K10" s="15">
        <v>2</v>
      </c>
      <c r="L10" s="16">
        <v>1</v>
      </c>
      <c r="M10" s="15">
        <v>2</v>
      </c>
      <c r="N10" s="16">
        <v>2</v>
      </c>
      <c r="O10" s="15">
        <v>1</v>
      </c>
      <c r="P10" s="16">
        <v>1</v>
      </c>
      <c r="Q10" s="15">
        <v>2</v>
      </c>
      <c r="R10" s="16">
        <v>1</v>
      </c>
      <c r="S10" s="15">
        <v>2</v>
      </c>
      <c r="T10" s="16">
        <v>1</v>
      </c>
      <c r="U10" s="17">
        <v>1</v>
      </c>
      <c r="V10" s="18">
        <v>1</v>
      </c>
      <c r="W10" s="17">
        <v>1</v>
      </c>
      <c r="X10" s="18">
        <v>2</v>
      </c>
      <c r="Y10" s="17">
        <v>2</v>
      </c>
      <c r="Z10" s="18">
        <v>2</v>
      </c>
      <c r="AA10" s="17">
        <v>1</v>
      </c>
      <c r="AB10" s="18">
        <v>1</v>
      </c>
      <c r="AC10" s="17">
        <v>1</v>
      </c>
      <c r="AD10" s="18">
        <v>1</v>
      </c>
      <c r="AE10" s="15">
        <v>1</v>
      </c>
      <c r="AF10" s="16">
        <v>1</v>
      </c>
      <c r="AG10" s="15">
        <v>2</v>
      </c>
      <c r="AH10" s="16">
        <v>1</v>
      </c>
      <c r="AI10" s="15">
        <v>1</v>
      </c>
      <c r="AJ10" s="16">
        <v>1</v>
      </c>
      <c r="AK10" s="15">
        <v>2</v>
      </c>
      <c r="AL10" s="16">
        <v>1</v>
      </c>
      <c r="AM10" s="15">
        <v>2</v>
      </c>
      <c r="AN10" s="16">
        <v>2</v>
      </c>
      <c r="AO10" s="17">
        <v>1</v>
      </c>
      <c r="AP10" s="18">
        <v>2</v>
      </c>
      <c r="AQ10" s="17">
        <v>1</v>
      </c>
      <c r="AR10" s="18">
        <v>1</v>
      </c>
      <c r="AS10" s="17">
        <v>1</v>
      </c>
      <c r="AT10" s="18">
        <v>1</v>
      </c>
      <c r="AU10" s="17">
        <v>1</v>
      </c>
      <c r="AV10" s="18">
        <v>1</v>
      </c>
      <c r="AW10" s="17">
        <v>1</v>
      </c>
      <c r="AX10" s="18">
        <v>0</v>
      </c>
      <c r="AY10" s="2">
        <f>SUM(K10:T10)</f>
        <v>15</v>
      </c>
      <c r="AZ10" s="2">
        <f>SUM(U10:AD10)</f>
        <v>13</v>
      </c>
      <c r="BA10" s="2">
        <f>SUM(AE10:AN10)</f>
        <v>14</v>
      </c>
      <c r="BB10" s="2">
        <f>SUM(AO10:AX10)</f>
        <v>10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49">
        <v>4</v>
      </c>
      <c r="B11" s="40" t="s">
        <v>431</v>
      </c>
      <c r="C11" s="40" t="s">
        <v>146</v>
      </c>
      <c r="D11" s="61" t="s">
        <v>190</v>
      </c>
      <c r="E11" s="61" t="s">
        <v>432</v>
      </c>
      <c r="F11" s="61" t="s">
        <v>62</v>
      </c>
      <c r="G11" s="59">
        <f>I11/$I$12</f>
        <v>0.6470588235294118</v>
      </c>
      <c r="H11" s="6"/>
      <c r="I11" s="31">
        <f>SUM(AY11:BB11)</f>
        <v>44</v>
      </c>
      <c r="J11" s="32"/>
      <c r="K11" s="15">
        <v>1</v>
      </c>
      <c r="L11" s="16">
        <v>1</v>
      </c>
      <c r="M11" s="15">
        <v>2</v>
      </c>
      <c r="N11" s="16">
        <v>2</v>
      </c>
      <c r="O11" s="15">
        <v>2</v>
      </c>
      <c r="P11" s="16">
        <v>1</v>
      </c>
      <c r="Q11" s="15">
        <v>0</v>
      </c>
      <c r="R11" s="16">
        <v>1</v>
      </c>
      <c r="S11" s="15">
        <v>1</v>
      </c>
      <c r="T11" s="16">
        <v>1</v>
      </c>
      <c r="U11" s="17">
        <v>1</v>
      </c>
      <c r="V11" s="18">
        <v>1</v>
      </c>
      <c r="W11" s="17">
        <v>2</v>
      </c>
      <c r="X11" s="18">
        <v>1</v>
      </c>
      <c r="Y11" s="17">
        <v>1</v>
      </c>
      <c r="Z11" s="18">
        <v>1</v>
      </c>
      <c r="AA11" s="17">
        <v>1</v>
      </c>
      <c r="AB11" s="18">
        <v>1</v>
      </c>
      <c r="AC11" s="17">
        <v>1</v>
      </c>
      <c r="AD11" s="18">
        <v>1</v>
      </c>
      <c r="AE11" s="15">
        <v>2</v>
      </c>
      <c r="AF11" s="16">
        <v>2</v>
      </c>
      <c r="AG11" s="15">
        <v>1</v>
      </c>
      <c r="AH11" s="16">
        <v>1</v>
      </c>
      <c r="AI11" s="15">
        <v>1</v>
      </c>
      <c r="AJ11" s="16">
        <v>1</v>
      </c>
      <c r="AK11" s="15">
        <v>1</v>
      </c>
      <c r="AL11" s="16">
        <v>1</v>
      </c>
      <c r="AM11" s="15">
        <v>1</v>
      </c>
      <c r="AN11" s="16">
        <v>1</v>
      </c>
      <c r="AO11" s="17">
        <v>0</v>
      </c>
      <c r="AP11" s="18">
        <v>2</v>
      </c>
      <c r="AQ11" s="17">
        <v>0</v>
      </c>
      <c r="AR11" s="18">
        <v>0</v>
      </c>
      <c r="AS11" s="17">
        <v>2</v>
      </c>
      <c r="AT11" s="18">
        <v>2</v>
      </c>
      <c r="AU11" s="17">
        <v>1</v>
      </c>
      <c r="AV11" s="18">
        <v>1</v>
      </c>
      <c r="AW11" s="17">
        <v>1</v>
      </c>
      <c r="AX11" s="18">
        <v>0</v>
      </c>
      <c r="AY11" s="2">
        <f>SUM(K11:T11)</f>
        <v>12</v>
      </c>
      <c r="AZ11" s="2">
        <f>SUM(U11:AD11)</f>
        <v>11</v>
      </c>
      <c r="BA11" s="2">
        <f>SUM(AE11:AN11)</f>
        <v>12</v>
      </c>
      <c r="BB11" s="2">
        <f>SUM(AO11:AX11)</f>
        <v>9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46"/>
      <c r="B12" s="2"/>
      <c r="C12" s="2"/>
      <c r="D12" s="2"/>
      <c r="E12" s="2"/>
      <c r="F12" s="2"/>
      <c r="G12" s="4"/>
      <c r="H12" s="33" t="s">
        <v>10</v>
      </c>
      <c r="I12" s="83">
        <f>MAX(I8:I11)</f>
        <v>68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5" customHeight="1">
      <c r="A13" s="46"/>
      <c r="B13" s="3"/>
      <c r="C13" s="3"/>
      <c r="D13" s="3"/>
      <c r="E13" s="3"/>
      <c r="F13" s="3"/>
      <c r="G13" s="4"/>
      <c r="H13" s="3"/>
      <c r="J13" s="2"/>
      <c r="AY13" s="2"/>
      <c r="AZ13" s="2"/>
      <c r="BA13" s="2"/>
      <c r="BB13" s="2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" customHeight="1">
      <c r="A14" s="46"/>
      <c r="B14" s="2"/>
      <c r="C14" s="2"/>
      <c r="D14" s="2"/>
      <c r="E14" s="2"/>
      <c r="F14" s="2"/>
      <c r="G14" s="4"/>
      <c r="H14" s="3"/>
      <c r="I14" s="2"/>
      <c r="J14" s="2"/>
      <c r="AY14" s="2"/>
      <c r="AZ14" s="2"/>
      <c r="BA14" s="2"/>
      <c r="BB14" s="2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15" customHeight="1">
      <c r="A15" s="46"/>
      <c r="B15" s="2"/>
      <c r="C15" s="2"/>
      <c r="D15" s="2"/>
      <c r="E15" s="2"/>
      <c r="F15" s="2"/>
      <c r="G15" s="4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5" customHeight="1">
      <c r="A16" s="46"/>
      <c r="B16" s="2"/>
      <c r="C16" s="2"/>
      <c r="D16" s="2"/>
      <c r="E16" s="2"/>
      <c r="F16" s="2"/>
      <c r="G16" s="4"/>
      <c r="H16" s="3"/>
      <c r="I16" s="39" t="s">
        <v>41</v>
      </c>
      <c r="J16" s="2"/>
      <c r="K16" s="35">
        <f aca="true" t="shared" si="0" ref="K16:AX16">COUNTIF(K9:K11,2)/(COUNTIF(K9:K11,2)+COUNTIF(K9:K11,1)+COUNTIF(K9:K11,0))*100</f>
        <v>66.66666666666666</v>
      </c>
      <c r="L16" s="35">
        <f t="shared" si="0"/>
        <v>0</v>
      </c>
      <c r="M16" s="35">
        <f t="shared" si="0"/>
        <v>100</v>
      </c>
      <c r="N16" s="35">
        <f t="shared" si="0"/>
        <v>66.66666666666666</v>
      </c>
      <c r="O16" s="35">
        <f t="shared" si="0"/>
        <v>33.33333333333333</v>
      </c>
      <c r="P16" s="35">
        <f t="shared" si="0"/>
        <v>0</v>
      </c>
      <c r="Q16" s="35">
        <f t="shared" si="0"/>
        <v>66.66666666666666</v>
      </c>
      <c r="R16" s="35">
        <f t="shared" si="0"/>
        <v>0</v>
      </c>
      <c r="S16" s="35">
        <f t="shared" si="0"/>
        <v>33.33333333333333</v>
      </c>
      <c r="T16" s="35">
        <f t="shared" si="0"/>
        <v>0</v>
      </c>
      <c r="U16" s="35">
        <f t="shared" si="0"/>
        <v>0</v>
      </c>
      <c r="V16" s="35">
        <f t="shared" si="0"/>
        <v>33.33333333333333</v>
      </c>
      <c r="W16" s="35">
        <f t="shared" si="0"/>
        <v>66.66666666666666</v>
      </c>
      <c r="X16" s="35">
        <f t="shared" si="0"/>
        <v>66.66666666666666</v>
      </c>
      <c r="Y16" s="35">
        <f t="shared" si="0"/>
        <v>33.33333333333333</v>
      </c>
      <c r="Z16" s="35">
        <f t="shared" si="0"/>
        <v>33.33333333333333</v>
      </c>
      <c r="AA16" s="35">
        <f t="shared" si="0"/>
        <v>0</v>
      </c>
      <c r="AB16" s="35">
        <f t="shared" si="0"/>
        <v>0</v>
      </c>
      <c r="AC16" s="35">
        <f t="shared" si="0"/>
        <v>33.33333333333333</v>
      </c>
      <c r="AD16" s="35">
        <f t="shared" si="0"/>
        <v>0</v>
      </c>
      <c r="AE16" s="35">
        <f t="shared" si="0"/>
        <v>33.33333333333333</v>
      </c>
      <c r="AF16" s="35">
        <f t="shared" si="0"/>
        <v>66.66666666666666</v>
      </c>
      <c r="AG16" s="35">
        <f t="shared" si="0"/>
        <v>33.33333333333333</v>
      </c>
      <c r="AH16" s="35">
        <f t="shared" si="0"/>
        <v>0</v>
      </c>
      <c r="AI16" s="35">
        <f t="shared" si="0"/>
        <v>0</v>
      </c>
      <c r="AJ16" s="35">
        <f t="shared" si="0"/>
        <v>0</v>
      </c>
      <c r="AK16" s="35">
        <f t="shared" si="0"/>
        <v>66.66666666666666</v>
      </c>
      <c r="AL16" s="35">
        <f t="shared" si="0"/>
        <v>0</v>
      </c>
      <c r="AM16" s="35">
        <f t="shared" si="0"/>
        <v>33.33333333333333</v>
      </c>
      <c r="AN16" s="35">
        <f t="shared" si="0"/>
        <v>66.66666666666666</v>
      </c>
      <c r="AO16" s="35">
        <f t="shared" si="0"/>
        <v>0</v>
      </c>
      <c r="AP16" s="35">
        <f t="shared" si="0"/>
        <v>66.66666666666666</v>
      </c>
      <c r="AQ16" s="35">
        <f t="shared" si="0"/>
        <v>0</v>
      </c>
      <c r="AR16" s="35">
        <f t="shared" si="0"/>
        <v>0</v>
      </c>
      <c r="AS16" s="35">
        <f t="shared" si="0"/>
        <v>33.33333333333333</v>
      </c>
      <c r="AT16" s="35">
        <f t="shared" si="0"/>
        <v>33.33333333333333</v>
      </c>
      <c r="AU16" s="35">
        <f t="shared" si="0"/>
        <v>0</v>
      </c>
      <c r="AV16" s="35">
        <f t="shared" si="0"/>
        <v>0</v>
      </c>
      <c r="AW16" s="35">
        <f t="shared" si="0"/>
        <v>33.33333333333333</v>
      </c>
      <c r="AX16" s="35">
        <f t="shared" si="0"/>
        <v>0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46"/>
      <c r="B17" s="2"/>
      <c r="C17" s="2"/>
      <c r="D17" s="2"/>
      <c r="E17" s="2"/>
      <c r="F17" s="2"/>
      <c r="G17" s="4"/>
      <c r="H17" s="3"/>
      <c r="I17" s="2"/>
      <c r="J17" s="2"/>
      <c r="K17" s="36" t="s">
        <v>12</v>
      </c>
      <c r="L17" s="36" t="s">
        <v>12</v>
      </c>
      <c r="M17" s="36" t="s">
        <v>12</v>
      </c>
      <c r="N17" s="36" t="s">
        <v>12</v>
      </c>
      <c r="O17" s="36" t="s">
        <v>12</v>
      </c>
      <c r="P17" s="36" t="s">
        <v>12</v>
      </c>
      <c r="Q17" s="36" t="s">
        <v>12</v>
      </c>
      <c r="R17" s="36" t="s">
        <v>12</v>
      </c>
      <c r="S17" s="36" t="s">
        <v>12</v>
      </c>
      <c r="T17" s="36" t="s">
        <v>12</v>
      </c>
      <c r="U17" s="36" t="s">
        <v>12</v>
      </c>
      <c r="V17" s="36" t="s">
        <v>12</v>
      </c>
      <c r="W17" s="36" t="s">
        <v>12</v>
      </c>
      <c r="X17" s="36" t="s">
        <v>12</v>
      </c>
      <c r="Y17" s="36" t="s">
        <v>12</v>
      </c>
      <c r="Z17" s="36" t="s">
        <v>12</v>
      </c>
      <c r="AA17" s="36" t="s">
        <v>12</v>
      </c>
      <c r="AB17" s="36" t="s">
        <v>12</v>
      </c>
      <c r="AC17" s="36" t="s">
        <v>12</v>
      </c>
      <c r="AD17" s="36" t="s">
        <v>12</v>
      </c>
      <c r="AE17" s="36" t="s">
        <v>12</v>
      </c>
      <c r="AF17" s="36" t="s">
        <v>12</v>
      </c>
      <c r="AG17" s="36" t="s">
        <v>12</v>
      </c>
      <c r="AH17" s="36" t="s">
        <v>12</v>
      </c>
      <c r="AI17" s="36" t="s">
        <v>12</v>
      </c>
      <c r="AJ17" s="36" t="s">
        <v>12</v>
      </c>
      <c r="AK17" s="36" t="s">
        <v>12</v>
      </c>
      <c r="AL17" s="36" t="s">
        <v>12</v>
      </c>
      <c r="AM17" s="36" t="s">
        <v>12</v>
      </c>
      <c r="AN17" s="36" t="s">
        <v>12</v>
      </c>
      <c r="AO17" s="36" t="s">
        <v>12</v>
      </c>
      <c r="AP17" s="36" t="s">
        <v>12</v>
      </c>
      <c r="AQ17" s="36" t="s">
        <v>12</v>
      </c>
      <c r="AR17" s="36" t="s">
        <v>12</v>
      </c>
      <c r="AS17" s="36" t="s">
        <v>12</v>
      </c>
      <c r="AT17" s="36" t="s">
        <v>12</v>
      </c>
      <c r="AU17" s="36" t="s">
        <v>12</v>
      </c>
      <c r="AV17" s="36" t="s">
        <v>12</v>
      </c>
      <c r="AW17" s="36" t="s">
        <v>12</v>
      </c>
      <c r="AX17" s="36" t="s">
        <v>12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46"/>
      <c r="B18" s="2"/>
      <c r="C18" s="2"/>
      <c r="D18" s="2"/>
      <c r="E18" s="2"/>
      <c r="F18" s="2"/>
      <c r="G18" s="4"/>
      <c r="H18" s="3"/>
      <c r="I18" s="39" t="s">
        <v>11</v>
      </c>
      <c r="J18" s="2"/>
      <c r="K18" s="35">
        <f aca="true" t="shared" si="1" ref="K18:AX18">COUNTIF(K9:K11,1)/(COUNTIF(K9:K11,2)+COUNTIF(K9:K11,1)+COUNTIF(K9:K11,0))*100</f>
        <v>33.33333333333333</v>
      </c>
      <c r="L18" s="35">
        <f t="shared" si="1"/>
        <v>100</v>
      </c>
      <c r="M18" s="35">
        <f t="shared" si="1"/>
        <v>0</v>
      </c>
      <c r="N18" s="35">
        <f t="shared" si="1"/>
        <v>33.33333333333333</v>
      </c>
      <c r="O18" s="35">
        <f t="shared" si="1"/>
        <v>66.66666666666666</v>
      </c>
      <c r="P18" s="35">
        <f t="shared" si="1"/>
        <v>100</v>
      </c>
      <c r="Q18" s="35">
        <f t="shared" si="1"/>
        <v>0</v>
      </c>
      <c r="R18" s="35">
        <f t="shared" si="1"/>
        <v>100</v>
      </c>
      <c r="S18" s="35">
        <f t="shared" si="1"/>
        <v>66.66666666666666</v>
      </c>
      <c r="T18" s="35">
        <f t="shared" si="1"/>
        <v>100</v>
      </c>
      <c r="U18" s="35">
        <f t="shared" si="1"/>
        <v>100</v>
      </c>
      <c r="V18" s="35">
        <f t="shared" si="1"/>
        <v>66.66666666666666</v>
      </c>
      <c r="W18" s="35">
        <f t="shared" si="1"/>
        <v>33.33333333333333</v>
      </c>
      <c r="X18" s="35">
        <f t="shared" si="1"/>
        <v>33.33333333333333</v>
      </c>
      <c r="Y18" s="35">
        <f t="shared" si="1"/>
        <v>66.66666666666666</v>
      </c>
      <c r="Z18" s="35">
        <f t="shared" si="1"/>
        <v>66.66666666666666</v>
      </c>
      <c r="AA18" s="35">
        <f t="shared" si="1"/>
        <v>100</v>
      </c>
      <c r="AB18" s="35">
        <f t="shared" si="1"/>
        <v>100</v>
      </c>
      <c r="AC18" s="35">
        <f t="shared" si="1"/>
        <v>66.66666666666666</v>
      </c>
      <c r="AD18" s="35">
        <f t="shared" si="1"/>
        <v>66.66666666666666</v>
      </c>
      <c r="AE18" s="35">
        <f t="shared" si="1"/>
        <v>66.66666666666666</v>
      </c>
      <c r="AF18" s="35">
        <f t="shared" si="1"/>
        <v>33.33333333333333</v>
      </c>
      <c r="AG18" s="35">
        <f t="shared" si="1"/>
        <v>66.66666666666666</v>
      </c>
      <c r="AH18" s="35">
        <f t="shared" si="1"/>
        <v>100</v>
      </c>
      <c r="AI18" s="35">
        <f t="shared" si="1"/>
        <v>100</v>
      </c>
      <c r="AJ18" s="35">
        <f t="shared" si="1"/>
        <v>100</v>
      </c>
      <c r="AK18" s="35">
        <f t="shared" si="1"/>
        <v>33.33333333333333</v>
      </c>
      <c r="AL18" s="35">
        <f t="shared" si="1"/>
        <v>100</v>
      </c>
      <c r="AM18" s="35">
        <f t="shared" si="1"/>
        <v>66.66666666666666</v>
      </c>
      <c r="AN18" s="35">
        <f t="shared" si="1"/>
        <v>33.33333333333333</v>
      </c>
      <c r="AO18" s="35">
        <f t="shared" si="1"/>
        <v>66.66666666666666</v>
      </c>
      <c r="AP18" s="35">
        <f t="shared" si="1"/>
        <v>33.33333333333333</v>
      </c>
      <c r="AQ18" s="35">
        <f t="shared" si="1"/>
        <v>66.66666666666666</v>
      </c>
      <c r="AR18" s="35">
        <f t="shared" si="1"/>
        <v>66.66666666666666</v>
      </c>
      <c r="AS18" s="35">
        <f t="shared" si="1"/>
        <v>66.66666666666666</v>
      </c>
      <c r="AT18" s="35">
        <f t="shared" si="1"/>
        <v>66.66666666666666</v>
      </c>
      <c r="AU18" s="35">
        <f t="shared" si="1"/>
        <v>100</v>
      </c>
      <c r="AV18" s="35">
        <f t="shared" si="1"/>
        <v>100</v>
      </c>
      <c r="AW18" s="35">
        <f t="shared" si="1"/>
        <v>66.66666666666666</v>
      </c>
      <c r="AX18" s="35">
        <f t="shared" si="1"/>
        <v>33.33333333333333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46"/>
      <c r="B19" s="2"/>
      <c r="C19" s="2"/>
      <c r="D19" s="2"/>
      <c r="E19" s="2"/>
      <c r="F19" s="2"/>
      <c r="G19" s="4"/>
      <c r="H19" s="3"/>
      <c r="I19" s="2"/>
      <c r="J19" s="2"/>
      <c r="K19" s="36" t="s">
        <v>12</v>
      </c>
      <c r="L19" s="36" t="s">
        <v>12</v>
      </c>
      <c r="M19" s="36" t="s">
        <v>12</v>
      </c>
      <c r="N19" s="36" t="s">
        <v>12</v>
      </c>
      <c r="O19" s="36" t="s">
        <v>12</v>
      </c>
      <c r="P19" s="36" t="s">
        <v>12</v>
      </c>
      <c r="Q19" s="36" t="s">
        <v>12</v>
      </c>
      <c r="R19" s="36" t="s">
        <v>12</v>
      </c>
      <c r="S19" s="36" t="s">
        <v>12</v>
      </c>
      <c r="T19" s="36" t="s">
        <v>12</v>
      </c>
      <c r="U19" s="36" t="s">
        <v>12</v>
      </c>
      <c r="V19" s="36" t="s">
        <v>12</v>
      </c>
      <c r="W19" s="36" t="s">
        <v>12</v>
      </c>
      <c r="X19" s="36" t="s">
        <v>12</v>
      </c>
      <c r="Y19" s="36" t="s">
        <v>12</v>
      </c>
      <c r="Z19" s="36" t="s">
        <v>12</v>
      </c>
      <c r="AA19" s="36" t="s">
        <v>12</v>
      </c>
      <c r="AB19" s="36" t="s">
        <v>12</v>
      </c>
      <c r="AC19" s="36" t="s">
        <v>12</v>
      </c>
      <c r="AD19" s="36" t="s">
        <v>12</v>
      </c>
      <c r="AE19" s="36" t="s">
        <v>12</v>
      </c>
      <c r="AF19" s="36" t="s">
        <v>12</v>
      </c>
      <c r="AG19" s="36" t="s">
        <v>12</v>
      </c>
      <c r="AH19" s="36" t="s">
        <v>12</v>
      </c>
      <c r="AI19" s="36" t="s">
        <v>12</v>
      </c>
      <c r="AJ19" s="36" t="s">
        <v>12</v>
      </c>
      <c r="AK19" s="36" t="s">
        <v>12</v>
      </c>
      <c r="AL19" s="36" t="s">
        <v>12</v>
      </c>
      <c r="AM19" s="36" t="s">
        <v>12</v>
      </c>
      <c r="AN19" s="36" t="s">
        <v>12</v>
      </c>
      <c r="AO19" s="36" t="s">
        <v>12</v>
      </c>
      <c r="AP19" s="36" t="s">
        <v>12</v>
      </c>
      <c r="AQ19" s="36" t="s">
        <v>12</v>
      </c>
      <c r="AR19" s="36" t="s">
        <v>12</v>
      </c>
      <c r="AS19" s="36" t="s">
        <v>12</v>
      </c>
      <c r="AT19" s="36" t="s">
        <v>12</v>
      </c>
      <c r="AU19" s="36" t="s">
        <v>12</v>
      </c>
      <c r="AV19" s="36" t="s">
        <v>12</v>
      </c>
      <c r="AW19" s="36" t="s">
        <v>12</v>
      </c>
      <c r="AX19" s="36" t="s">
        <v>12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46"/>
      <c r="B20" s="2"/>
      <c r="C20" s="2"/>
      <c r="D20" s="2"/>
      <c r="E20" s="2"/>
      <c r="F20" s="2"/>
      <c r="G20" s="4"/>
      <c r="H20" s="3"/>
      <c r="I20" s="39" t="s">
        <v>42</v>
      </c>
      <c r="J20" s="2"/>
      <c r="K20" s="35">
        <f aca="true" t="shared" si="2" ref="K20:AX20">COUNTIF(K9:K11,0)/(COUNTIF(K9:K11,2)+COUNTIF(K9:K11,1)+COUNTIF(K9:K11,0))*100</f>
        <v>0</v>
      </c>
      <c r="L20" s="35">
        <f t="shared" si="2"/>
        <v>0</v>
      </c>
      <c r="M20" s="35">
        <f t="shared" si="2"/>
        <v>0</v>
      </c>
      <c r="N20" s="35">
        <f t="shared" si="2"/>
        <v>0</v>
      </c>
      <c r="O20" s="35">
        <f t="shared" si="2"/>
        <v>0</v>
      </c>
      <c r="P20" s="35">
        <f t="shared" si="2"/>
        <v>0</v>
      </c>
      <c r="Q20" s="35">
        <f t="shared" si="2"/>
        <v>33.33333333333333</v>
      </c>
      <c r="R20" s="35">
        <f t="shared" si="2"/>
        <v>0</v>
      </c>
      <c r="S20" s="35">
        <f t="shared" si="2"/>
        <v>0</v>
      </c>
      <c r="T20" s="35">
        <f t="shared" si="2"/>
        <v>0</v>
      </c>
      <c r="U20" s="35">
        <f t="shared" si="2"/>
        <v>0</v>
      </c>
      <c r="V20" s="35">
        <f t="shared" si="2"/>
        <v>0</v>
      </c>
      <c r="W20" s="35">
        <f t="shared" si="2"/>
        <v>0</v>
      </c>
      <c r="X20" s="35">
        <f t="shared" si="2"/>
        <v>0</v>
      </c>
      <c r="Y20" s="35">
        <f t="shared" si="2"/>
        <v>0</v>
      </c>
      <c r="Z20" s="35">
        <f t="shared" si="2"/>
        <v>0</v>
      </c>
      <c r="AA20" s="35">
        <f t="shared" si="2"/>
        <v>0</v>
      </c>
      <c r="AB20" s="35">
        <f t="shared" si="2"/>
        <v>0</v>
      </c>
      <c r="AC20" s="35">
        <f t="shared" si="2"/>
        <v>0</v>
      </c>
      <c r="AD20" s="35">
        <f t="shared" si="2"/>
        <v>33.33333333333333</v>
      </c>
      <c r="AE20" s="35">
        <f t="shared" si="2"/>
        <v>0</v>
      </c>
      <c r="AF20" s="35">
        <f t="shared" si="2"/>
        <v>0</v>
      </c>
      <c r="AG20" s="35">
        <f t="shared" si="2"/>
        <v>0</v>
      </c>
      <c r="AH20" s="35">
        <f t="shared" si="2"/>
        <v>0</v>
      </c>
      <c r="AI20" s="35">
        <f t="shared" si="2"/>
        <v>0</v>
      </c>
      <c r="AJ20" s="35">
        <f t="shared" si="2"/>
        <v>0</v>
      </c>
      <c r="AK20" s="35">
        <f t="shared" si="2"/>
        <v>0</v>
      </c>
      <c r="AL20" s="35">
        <f t="shared" si="2"/>
        <v>0</v>
      </c>
      <c r="AM20" s="35">
        <f t="shared" si="2"/>
        <v>0</v>
      </c>
      <c r="AN20" s="35">
        <f t="shared" si="2"/>
        <v>0</v>
      </c>
      <c r="AO20" s="35">
        <f t="shared" si="2"/>
        <v>33.33333333333333</v>
      </c>
      <c r="AP20" s="35">
        <f t="shared" si="2"/>
        <v>0</v>
      </c>
      <c r="AQ20" s="35">
        <f t="shared" si="2"/>
        <v>33.33333333333333</v>
      </c>
      <c r="AR20" s="35">
        <f t="shared" si="2"/>
        <v>33.33333333333333</v>
      </c>
      <c r="AS20" s="35">
        <f t="shared" si="2"/>
        <v>0</v>
      </c>
      <c r="AT20" s="35">
        <f t="shared" si="2"/>
        <v>0</v>
      </c>
      <c r="AU20" s="35">
        <f t="shared" si="2"/>
        <v>0</v>
      </c>
      <c r="AV20" s="35">
        <f t="shared" si="2"/>
        <v>0</v>
      </c>
      <c r="AW20" s="35">
        <f t="shared" si="2"/>
        <v>0</v>
      </c>
      <c r="AX20" s="35">
        <f t="shared" si="2"/>
        <v>66.66666666666666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 customHeight="1">
      <c r="A21" s="46"/>
      <c r="B21" s="2"/>
      <c r="C21" s="2"/>
      <c r="D21" s="2"/>
      <c r="E21" s="2"/>
      <c r="F21" s="2"/>
      <c r="G21" s="4"/>
      <c r="H21" s="3"/>
      <c r="I21" s="2"/>
      <c r="J21" s="2"/>
      <c r="K21" s="36" t="s">
        <v>12</v>
      </c>
      <c r="L21" s="36" t="s">
        <v>12</v>
      </c>
      <c r="M21" s="36" t="s">
        <v>12</v>
      </c>
      <c r="N21" s="36" t="s">
        <v>12</v>
      </c>
      <c r="O21" s="36" t="s">
        <v>12</v>
      </c>
      <c r="P21" s="36" t="s">
        <v>12</v>
      </c>
      <c r="Q21" s="36" t="s">
        <v>12</v>
      </c>
      <c r="R21" s="36" t="s">
        <v>12</v>
      </c>
      <c r="S21" s="36" t="s">
        <v>12</v>
      </c>
      <c r="T21" s="36" t="s">
        <v>12</v>
      </c>
      <c r="U21" s="36" t="s">
        <v>12</v>
      </c>
      <c r="V21" s="36" t="s">
        <v>12</v>
      </c>
      <c r="W21" s="36" t="s">
        <v>12</v>
      </c>
      <c r="X21" s="36" t="s">
        <v>12</v>
      </c>
      <c r="Y21" s="36" t="s">
        <v>12</v>
      </c>
      <c r="Z21" s="36" t="s">
        <v>12</v>
      </c>
      <c r="AA21" s="36" t="s">
        <v>12</v>
      </c>
      <c r="AB21" s="36" t="s">
        <v>12</v>
      </c>
      <c r="AC21" s="36" t="s">
        <v>12</v>
      </c>
      <c r="AD21" s="36" t="s">
        <v>12</v>
      </c>
      <c r="AE21" s="36" t="s">
        <v>12</v>
      </c>
      <c r="AF21" s="36" t="s">
        <v>12</v>
      </c>
      <c r="AG21" s="36" t="s">
        <v>12</v>
      </c>
      <c r="AH21" s="36" t="s">
        <v>12</v>
      </c>
      <c r="AI21" s="36" t="s">
        <v>12</v>
      </c>
      <c r="AJ21" s="36" t="s">
        <v>12</v>
      </c>
      <c r="AK21" s="36" t="s">
        <v>12</v>
      </c>
      <c r="AL21" s="36" t="s">
        <v>12</v>
      </c>
      <c r="AM21" s="36" t="s">
        <v>12</v>
      </c>
      <c r="AN21" s="36" t="s">
        <v>12</v>
      </c>
      <c r="AO21" s="36" t="s">
        <v>12</v>
      </c>
      <c r="AP21" s="36" t="s">
        <v>12</v>
      </c>
      <c r="AQ21" s="36" t="s">
        <v>12</v>
      </c>
      <c r="AR21" s="36" t="s">
        <v>12</v>
      </c>
      <c r="AS21" s="36" t="s">
        <v>12</v>
      </c>
      <c r="AT21" s="36" t="s">
        <v>12</v>
      </c>
      <c r="AU21" s="36" t="s">
        <v>12</v>
      </c>
      <c r="AV21" s="36" t="s">
        <v>12</v>
      </c>
      <c r="AW21" s="36" t="s">
        <v>12</v>
      </c>
      <c r="AX21" s="36" t="s">
        <v>12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</sheetData>
  <sheetProtection/>
  <mergeCells count="4">
    <mergeCell ref="B3:D3"/>
    <mergeCell ref="I3:I5"/>
    <mergeCell ref="B4:D5"/>
    <mergeCell ref="G4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18"/>
  <sheetViews>
    <sheetView showGridLines="0" zoomScalePageLayoutView="0" workbookViewId="0" topLeftCell="A1">
      <pane ySplit="6" topLeftCell="A7" activePane="bottomLeft" state="frozen"/>
      <selection pane="topLeft" activeCell="F25" sqref="F25"/>
      <selection pane="bottomLeft" activeCell="A1" sqref="A1"/>
    </sheetView>
  </sheetViews>
  <sheetFormatPr defaultColWidth="17.28125" defaultRowHeight="15" customHeight="1"/>
  <cols>
    <col min="1" max="1" width="3.421875" style="42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46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46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47"/>
      <c r="B3" s="112" t="s">
        <v>442</v>
      </c>
      <c r="C3" s="112"/>
      <c r="D3" s="112"/>
      <c r="E3" s="67"/>
      <c r="F3" s="67"/>
      <c r="G3" s="10"/>
      <c r="H3" s="9"/>
      <c r="I3" s="105" t="s">
        <v>1</v>
      </c>
      <c r="J3" s="11" t="s">
        <v>2</v>
      </c>
      <c r="K3" s="76">
        <v>23</v>
      </c>
      <c r="L3" s="77">
        <v>34</v>
      </c>
      <c r="M3" s="76">
        <v>34</v>
      </c>
      <c r="N3" s="77">
        <v>22.5</v>
      </c>
      <c r="O3" s="76">
        <v>45</v>
      </c>
      <c r="P3" s="78">
        <v>34</v>
      </c>
      <c r="Q3" s="79">
        <v>36.5</v>
      </c>
      <c r="R3" s="78">
        <v>13</v>
      </c>
      <c r="S3" s="79">
        <v>27.5</v>
      </c>
      <c r="T3" s="78">
        <v>25</v>
      </c>
      <c r="U3" s="80">
        <v>44</v>
      </c>
      <c r="V3" s="81">
        <v>39</v>
      </c>
      <c r="W3" s="80">
        <v>48</v>
      </c>
      <c r="X3" s="81">
        <v>38.5</v>
      </c>
      <c r="Y3" s="80">
        <v>38.5</v>
      </c>
      <c r="Z3" s="81">
        <v>43</v>
      </c>
      <c r="AA3" s="80">
        <v>50</v>
      </c>
      <c r="AB3" s="81">
        <v>37.5</v>
      </c>
      <c r="AC3" s="80">
        <v>26.5</v>
      </c>
      <c r="AD3" s="81">
        <v>20</v>
      </c>
      <c r="AE3" s="79">
        <v>40</v>
      </c>
      <c r="AF3" s="78">
        <v>34</v>
      </c>
      <c r="AG3" s="79">
        <v>22</v>
      </c>
      <c r="AH3" s="78">
        <v>46</v>
      </c>
      <c r="AI3" s="79">
        <v>40</v>
      </c>
      <c r="AJ3" s="78">
        <v>21</v>
      </c>
      <c r="AK3" s="79">
        <v>30</v>
      </c>
      <c r="AL3" s="78">
        <v>26</v>
      </c>
      <c r="AM3" s="79">
        <v>34.5</v>
      </c>
      <c r="AN3" s="78">
        <v>22</v>
      </c>
      <c r="AO3" s="80">
        <v>32</v>
      </c>
      <c r="AP3" s="81">
        <v>38.5</v>
      </c>
      <c r="AQ3" s="80">
        <v>31</v>
      </c>
      <c r="AR3" s="81">
        <v>35</v>
      </c>
      <c r="AS3" s="80">
        <v>48</v>
      </c>
      <c r="AT3" s="81">
        <v>40</v>
      </c>
      <c r="AU3" s="80">
        <v>49</v>
      </c>
      <c r="AV3" s="81">
        <v>21</v>
      </c>
      <c r="AW3" s="80">
        <v>41</v>
      </c>
      <c r="AX3" s="81">
        <v>50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46"/>
      <c r="B4" s="109" t="s">
        <v>155</v>
      </c>
      <c r="C4" s="109"/>
      <c r="D4" s="110"/>
      <c r="E4" s="92"/>
      <c r="F4" s="62"/>
      <c r="G4" s="108" t="s">
        <v>3</v>
      </c>
      <c r="H4" s="13"/>
      <c r="I4" s="106"/>
      <c r="J4" s="14" t="s">
        <v>4</v>
      </c>
      <c r="K4" s="15">
        <v>15</v>
      </c>
      <c r="L4" s="16">
        <v>25</v>
      </c>
      <c r="M4" s="15">
        <v>35</v>
      </c>
      <c r="N4" s="16">
        <v>15</v>
      </c>
      <c r="O4" s="15">
        <v>40</v>
      </c>
      <c r="P4" s="16">
        <v>25</v>
      </c>
      <c r="Q4" s="15">
        <v>35</v>
      </c>
      <c r="R4" s="16">
        <v>15</v>
      </c>
      <c r="S4" s="15">
        <v>40</v>
      </c>
      <c r="T4" s="16">
        <v>40</v>
      </c>
      <c r="U4" s="17">
        <v>40</v>
      </c>
      <c r="V4" s="18">
        <v>35</v>
      </c>
      <c r="W4" s="17">
        <v>40</v>
      </c>
      <c r="X4" s="18">
        <v>40</v>
      </c>
      <c r="Y4" s="17">
        <v>35</v>
      </c>
      <c r="Z4" s="18">
        <v>40</v>
      </c>
      <c r="AA4" s="17">
        <v>40</v>
      </c>
      <c r="AB4" s="18">
        <v>35</v>
      </c>
      <c r="AC4" s="17">
        <v>40</v>
      </c>
      <c r="AD4" s="18">
        <v>25</v>
      </c>
      <c r="AE4" s="15">
        <v>35</v>
      </c>
      <c r="AF4" s="16">
        <v>25</v>
      </c>
      <c r="AG4" s="15">
        <v>15</v>
      </c>
      <c r="AH4" s="16">
        <v>40</v>
      </c>
      <c r="AI4" s="15">
        <v>40</v>
      </c>
      <c r="AJ4" s="16">
        <v>15</v>
      </c>
      <c r="AK4" s="15">
        <v>40</v>
      </c>
      <c r="AL4" s="16">
        <v>40</v>
      </c>
      <c r="AM4" s="15">
        <v>25</v>
      </c>
      <c r="AN4" s="16">
        <v>15</v>
      </c>
      <c r="AO4" s="17">
        <v>25</v>
      </c>
      <c r="AP4" s="18">
        <v>40</v>
      </c>
      <c r="AQ4" s="17">
        <v>40</v>
      </c>
      <c r="AR4" s="18">
        <v>40</v>
      </c>
      <c r="AS4" s="17">
        <v>40</v>
      </c>
      <c r="AT4" s="18">
        <v>40</v>
      </c>
      <c r="AU4" s="17">
        <v>40</v>
      </c>
      <c r="AV4" s="18">
        <v>15</v>
      </c>
      <c r="AW4" s="17">
        <v>40</v>
      </c>
      <c r="AX4" s="18">
        <v>40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48"/>
      <c r="B5" s="111"/>
      <c r="C5" s="111"/>
      <c r="D5" s="111"/>
      <c r="E5" s="92"/>
      <c r="F5" s="62"/>
      <c r="G5" s="106"/>
      <c r="H5" s="13"/>
      <c r="I5" s="107"/>
      <c r="J5" s="20" t="s">
        <v>5</v>
      </c>
      <c r="K5" s="21"/>
      <c r="L5" s="22"/>
      <c r="M5" s="21"/>
      <c r="N5" s="22"/>
      <c r="O5" s="21"/>
      <c r="P5" s="22"/>
      <c r="Q5" s="21"/>
      <c r="R5" s="22"/>
      <c r="S5" s="21" t="s">
        <v>476</v>
      </c>
      <c r="T5" s="22" t="s">
        <v>476</v>
      </c>
      <c r="U5" s="23"/>
      <c r="V5" s="24"/>
      <c r="W5" s="23"/>
      <c r="X5" s="24"/>
      <c r="Y5" s="23"/>
      <c r="Z5" s="24"/>
      <c r="AA5" s="23"/>
      <c r="AB5" s="24"/>
      <c r="AC5" s="23" t="s">
        <v>475</v>
      </c>
      <c r="AD5" s="24" t="s">
        <v>475</v>
      </c>
      <c r="AE5" s="21"/>
      <c r="AF5" s="22"/>
      <c r="AG5" s="21"/>
      <c r="AH5" s="22"/>
      <c r="AI5" s="21"/>
      <c r="AJ5" s="22"/>
      <c r="AK5" s="21" t="s">
        <v>476</v>
      </c>
      <c r="AL5" s="22" t="s">
        <v>476</v>
      </c>
      <c r="AM5" s="21"/>
      <c r="AN5" s="22"/>
      <c r="AO5" s="23"/>
      <c r="AP5" s="24"/>
      <c r="AQ5" s="23" t="s">
        <v>475</v>
      </c>
      <c r="AR5" s="24" t="s">
        <v>475</v>
      </c>
      <c r="AS5" s="23"/>
      <c r="AT5" s="24"/>
      <c r="AU5" s="23"/>
      <c r="AV5" s="24"/>
      <c r="AW5" s="23"/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48"/>
      <c r="B6" s="26" t="s">
        <v>6</v>
      </c>
      <c r="C6" s="26" t="s">
        <v>7</v>
      </c>
      <c r="D6" s="68" t="s">
        <v>44</v>
      </c>
      <c r="E6" s="54" t="s">
        <v>48</v>
      </c>
      <c r="F6" s="54" t="s">
        <v>49</v>
      </c>
      <c r="G6" s="114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46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49">
        <v>1</v>
      </c>
      <c r="B8" s="40" t="s">
        <v>439</v>
      </c>
      <c r="C8" s="40" t="s">
        <v>216</v>
      </c>
      <c r="D8" s="40" t="s">
        <v>184</v>
      </c>
      <c r="E8" s="40" t="s">
        <v>117</v>
      </c>
      <c r="F8" s="40" t="s">
        <v>440</v>
      </c>
      <c r="G8" s="72">
        <f>I8/$I$9</f>
        <v>1</v>
      </c>
      <c r="H8" s="75"/>
      <c r="I8" s="73">
        <f>SUM(AY8:BB8)</f>
        <v>28</v>
      </c>
      <c r="J8" s="32"/>
      <c r="K8" s="15">
        <v>1</v>
      </c>
      <c r="L8" s="16">
        <v>1</v>
      </c>
      <c r="M8" s="15">
        <v>1</v>
      </c>
      <c r="N8" s="16">
        <v>1</v>
      </c>
      <c r="O8" s="15">
        <v>1</v>
      </c>
      <c r="P8" s="16">
        <v>1</v>
      </c>
      <c r="Q8" s="15">
        <v>1</v>
      </c>
      <c r="R8" s="16">
        <v>1</v>
      </c>
      <c r="S8" s="15">
        <v>1</v>
      </c>
      <c r="T8" s="16">
        <v>1</v>
      </c>
      <c r="U8" s="17">
        <v>1</v>
      </c>
      <c r="V8" s="18">
        <v>1</v>
      </c>
      <c r="W8" s="17">
        <v>0</v>
      </c>
      <c r="X8" s="18">
        <v>1</v>
      </c>
      <c r="Y8" s="17">
        <v>0</v>
      </c>
      <c r="Z8" s="18">
        <v>1</v>
      </c>
      <c r="AA8" s="17">
        <v>0</v>
      </c>
      <c r="AB8" s="18">
        <v>1</v>
      </c>
      <c r="AC8" s="17">
        <v>0</v>
      </c>
      <c r="AD8" s="18">
        <v>1</v>
      </c>
      <c r="AE8" s="15">
        <v>0</v>
      </c>
      <c r="AF8" s="16">
        <v>1</v>
      </c>
      <c r="AG8" s="15">
        <v>1</v>
      </c>
      <c r="AH8" s="16">
        <v>1</v>
      </c>
      <c r="AI8" s="15">
        <v>1</v>
      </c>
      <c r="AJ8" s="16">
        <v>0</v>
      </c>
      <c r="AK8" s="15">
        <v>0</v>
      </c>
      <c r="AL8" s="16">
        <v>0</v>
      </c>
      <c r="AM8" s="15">
        <v>1</v>
      </c>
      <c r="AN8" s="16">
        <v>0</v>
      </c>
      <c r="AO8" s="17">
        <v>0</v>
      </c>
      <c r="AP8" s="18">
        <v>1</v>
      </c>
      <c r="AQ8" s="17">
        <v>1</v>
      </c>
      <c r="AR8" s="18">
        <v>1</v>
      </c>
      <c r="AS8" s="17">
        <v>0</v>
      </c>
      <c r="AT8" s="18">
        <v>1</v>
      </c>
      <c r="AU8" s="17">
        <v>1</v>
      </c>
      <c r="AV8" s="18">
        <v>1</v>
      </c>
      <c r="AW8" s="17">
        <v>1</v>
      </c>
      <c r="AX8" s="18">
        <v>0</v>
      </c>
      <c r="AY8" s="2">
        <f>SUM(K8:T8)</f>
        <v>10</v>
      </c>
      <c r="AZ8" s="2">
        <f>SUM(U8:AD8)</f>
        <v>6</v>
      </c>
      <c r="BA8" s="2">
        <f>SUM(AE8:AN8)</f>
        <v>5</v>
      </c>
      <c r="BB8" s="2">
        <f>SUM(AO8:AX8)</f>
        <v>7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46"/>
      <c r="B9" s="2"/>
      <c r="C9" s="2"/>
      <c r="D9" s="2"/>
      <c r="E9" s="2"/>
      <c r="F9" s="2"/>
      <c r="G9" s="4"/>
      <c r="H9" s="33" t="s">
        <v>10</v>
      </c>
      <c r="I9" s="83">
        <f>MAX(I8:I8)</f>
        <v>28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5" customHeight="1">
      <c r="A10" s="46"/>
      <c r="B10" s="3"/>
      <c r="C10" s="3"/>
      <c r="D10" s="3"/>
      <c r="E10" s="3"/>
      <c r="F10" s="3"/>
      <c r="G10" s="4"/>
      <c r="H10" s="3"/>
      <c r="J10" s="2"/>
      <c r="AY10" s="2"/>
      <c r="AZ10" s="2"/>
      <c r="BA10" s="2"/>
      <c r="BB10" s="2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5" customHeight="1">
      <c r="A11" s="46"/>
      <c r="B11" s="2"/>
      <c r="C11" s="2"/>
      <c r="D11" s="2"/>
      <c r="E11" s="2"/>
      <c r="F11" s="2"/>
      <c r="G11" s="4"/>
      <c r="H11" s="3"/>
      <c r="I11" s="2"/>
      <c r="J11" s="2"/>
      <c r="AY11" s="2"/>
      <c r="AZ11" s="2"/>
      <c r="BA11" s="2"/>
      <c r="BB11" s="2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15" customHeight="1">
      <c r="A12" s="46"/>
      <c r="B12" s="2"/>
      <c r="C12" s="2"/>
      <c r="D12" s="2"/>
      <c r="E12" s="2"/>
      <c r="F12" s="2"/>
      <c r="G12" s="4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5" customHeight="1">
      <c r="A13" s="46"/>
      <c r="B13" s="2"/>
      <c r="C13" s="2"/>
      <c r="D13" s="2"/>
      <c r="E13" s="2"/>
      <c r="F13" s="2"/>
      <c r="G13" s="4"/>
      <c r="H13" s="3"/>
      <c r="I13" s="39" t="s">
        <v>41</v>
      </c>
      <c r="J13" s="2"/>
      <c r="K13" s="35" t="e">
        <f>COUNTIF(#REF!,2)/(COUNTIF(#REF!,2)+COUNTIF(#REF!,1)+COUNTIF(#REF!,0))*100</f>
        <v>#REF!</v>
      </c>
      <c r="L13" s="35" t="e">
        <f>COUNTIF(#REF!,2)/(COUNTIF(#REF!,2)+COUNTIF(#REF!,1)+COUNTIF(#REF!,0))*100</f>
        <v>#REF!</v>
      </c>
      <c r="M13" s="35" t="e">
        <f>COUNTIF(#REF!,2)/(COUNTIF(#REF!,2)+COUNTIF(#REF!,1)+COUNTIF(#REF!,0))*100</f>
        <v>#REF!</v>
      </c>
      <c r="N13" s="35" t="e">
        <f>COUNTIF(#REF!,2)/(COUNTIF(#REF!,2)+COUNTIF(#REF!,1)+COUNTIF(#REF!,0))*100</f>
        <v>#REF!</v>
      </c>
      <c r="O13" s="35" t="e">
        <f>COUNTIF(#REF!,2)/(COUNTIF(#REF!,2)+COUNTIF(#REF!,1)+COUNTIF(#REF!,0))*100</f>
        <v>#REF!</v>
      </c>
      <c r="P13" s="35" t="e">
        <f>COUNTIF(#REF!,2)/(COUNTIF(#REF!,2)+COUNTIF(#REF!,1)+COUNTIF(#REF!,0))*100</f>
        <v>#REF!</v>
      </c>
      <c r="Q13" s="35" t="e">
        <f>COUNTIF(#REF!,2)/(COUNTIF(#REF!,2)+COUNTIF(#REF!,1)+COUNTIF(#REF!,0))*100</f>
        <v>#REF!</v>
      </c>
      <c r="R13" s="35" t="e">
        <f>COUNTIF(#REF!,2)/(COUNTIF(#REF!,2)+COUNTIF(#REF!,1)+COUNTIF(#REF!,0))*100</f>
        <v>#REF!</v>
      </c>
      <c r="S13" s="35" t="e">
        <f>COUNTIF(#REF!,2)/(COUNTIF(#REF!,2)+COUNTIF(#REF!,1)+COUNTIF(#REF!,0))*100</f>
        <v>#REF!</v>
      </c>
      <c r="T13" s="35" t="e">
        <f>COUNTIF(#REF!,2)/(COUNTIF(#REF!,2)+COUNTIF(#REF!,1)+COUNTIF(#REF!,0))*100</f>
        <v>#REF!</v>
      </c>
      <c r="U13" s="35" t="e">
        <f>COUNTIF(#REF!,2)/(COUNTIF(#REF!,2)+COUNTIF(#REF!,1)+COUNTIF(#REF!,0))*100</f>
        <v>#REF!</v>
      </c>
      <c r="V13" s="35" t="e">
        <f>COUNTIF(#REF!,2)/(COUNTIF(#REF!,2)+COUNTIF(#REF!,1)+COUNTIF(#REF!,0))*100</f>
        <v>#REF!</v>
      </c>
      <c r="W13" s="35" t="e">
        <f>COUNTIF(#REF!,2)/(COUNTIF(#REF!,2)+COUNTIF(#REF!,1)+COUNTIF(#REF!,0))*100</f>
        <v>#REF!</v>
      </c>
      <c r="X13" s="35" t="e">
        <f>COUNTIF(#REF!,2)/(COUNTIF(#REF!,2)+COUNTIF(#REF!,1)+COUNTIF(#REF!,0))*100</f>
        <v>#REF!</v>
      </c>
      <c r="Y13" s="35" t="e">
        <f>COUNTIF(#REF!,2)/(COUNTIF(#REF!,2)+COUNTIF(#REF!,1)+COUNTIF(#REF!,0))*100</f>
        <v>#REF!</v>
      </c>
      <c r="Z13" s="35" t="e">
        <f>COUNTIF(#REF!,2)/(COUNTIF(#REF!,2)+COUNTIF(#REF!,1)+COUNTIF(#REF!,0))*100</f>
        <v>#REF!</v>
      </c>
      <c r="AA13" s="35" t="e">
        <f>COUNTIF(#REF!,2)/(COUNTIF(#REF!,2)+COUNTIF(#REF!,1)+COUNTIF(#REF!,0))*100</f>
        <v>#REF!</v>
      </c>
      <c r="AB13" s="35" t="e">
        <f>COUNTIF(#REF!,2)/(COUNTIF(#REF!,2)+COUNTIF(#REF!,1)+COUNTIF(#REF!,0))*100</f>
        <v>#REF!</v>
      </c>
      <c r="AC13" s="35" t="e">
        <f>COUNTIF(#REF!,2)/(COUNTIF(#REF!,2)+COUNTIF(#REF!,1)+COUNTIF(#REF!,0))*100</f>
        <v>#REF!</v>
      </c>
      <c r="AD13" s="35" t="e">
        <f>COUNTIF(#REF!,2)/(COUNTIF(#REF!,2)+COUNTIF(#REF!,1)+COUNTIF(#REF!,0))*100</f>
        <v>#REF!</v>
      </c>
      <c r="AE13" s="35" t="e">
        <f>COUNTIF(#REF!,2)/(COUNTIF(#REF!,2)+COUNTIF(#REF!,1)+COUNTIF(#REF!,0))*100</f>
        <v>#REF!</v>
      </c>
      <c r="AF13" s="35" t="e">
        <f>COUNTIF(#REF!,2)/(COUNTIF(#REF!,2)+COUNTIF(#REF!,1)+COUNTIF(#REF!,0))*100</f>
        <v>#REF!</v>
      </c>
      <c r="AG13" s="35" t="e">
        <f>COUNTIF(#REF!,2)/(COUNTIF(#REF!,2)+COUNTIF(#REF!,1)+COUNTIF(#REF!,0))*100</f>
        <v>#REF!</v>
      </c>
      <c r="AH13" s="35" t="e">
        <f>COUNTIF(#REF!,2)/(COUNTIF(#REF!,2)+COUNTIF(#REF!,1)+COUNTIF(#REF!,0))*100</f>
        <v>#REF!</v>
      </c>
      <c r="AI13" s="35" t="e">
        <f>COUNTIF(#REF!,2)/(COUNTIF(#REF!,2)+COUNTIF(#REF!,1)+COUNTIF(#REF!,0))*100</f>
        <v>#REF!</v>
      </c>
      <c r="AJ13" s="35" t="e">
        <f>COUNTIF(#REF!,2)/(COUNTIF(#REF!,2)+COUNTIF(#REF!,1)+COUNTIF(#REF!,0))*100</f>
        <v>#REF!</v>
      </c>
      <c r="AK13" s="35" t="e">
        <f>COUNTIF(#REF!,2)/(COUNTIF(#REF!,2)+COUNTIF(#REF!,1)+COUNTIF(#REF!,0))*100</f>
        <v>#REF!</v>
      </c>
      <c r="AL13" s="35" t="e">
        <f>COUNTIF(#REF!,2)/(COUNTIF(#REF!,2)+COUNTIF(#REF!,1)+COUNTIF(#REF!,0))*100</f>
        <v>#REF!</v>
      </c>
      <c r="AM13" s="35" t="e">
        <f>COUNTIF(#REF!,2)/(COUNTIF(#REF!,2)+COUNTIF(#REF!,1)+COUNTIF(#REF!,0))*100</f>
        <v>#REF!</v>
      </c>
      <c r="AN13" s="35" t="e">
        <f>COUNTIF(#REF!,2)/(COUNTIF(#REF!,2)+COUNTIF(#REF!,1)+COUNTIF(#REF!,0))*100</f>
        <v>#REF!</v>
      </c>
      <c r="AO13" s="35" t="e">
        <f>COUNTIF(#REF!,2)/(COUNTIF(#REF!,2)+COUNTIF(#REF!,1)+COUNTIF(#REF!,0))*100</f>
        <v>#REF!</v>
      </c>
      <c r="AP13" s="35" t="e">
        <f>COUNTIF(#REF!,2)/(COUNTIF(#REF!,2)+COUNTIF(#REF!,1)+COUNTIF(#REF!,0))*100</f>
        <v>#REF!</v>
      </c>
      <c r="AQ13" s="35" t="e">
        <f>COUNTIF(#REF!,2)/(COUNTIF(#REF!,2)+COUNTIF(#REF!,1)+COUNTIF(#REF!,0))*100</f>
        <v>#REF!</v>
      </c>
      <c r="AR13" s="35" t="e">
        <f>COUNTIF(#REF!,2)/(COUNTIF(#REF!,2)+COUNTIF(#REF!,1)+COUNTIF(#REF!,0))*100</f>
        <v>#REF!</v>
      </c>
      <c r="AS13" s="35" t="e">
        <f>COUNTIF(#REF!,2)/(COUNTIF(#REF!,2)+COUNTIF(#REF!,1)+COUNTIF(#REF!,0))*100</f>
        <v>#REF!</v>
      </c>
      <c r="AT13" s="35" t="e">
        <f>COUNTIF(#REF!,2)/(COUNTIF(#REF!,2)+COUNTIF(#REF!,1)+COUNTIF(#REF!,0))*100</f>
        <v>#REF!</v>
      </c>
      <c r="AU13" s="35" t="e">
        <f>COUNTIF(#REF!,2)/(COUNTIF(#REF!,2)+COUNTIF(#REF!,1)+COUNTIF(#REF!,0))*100</f>
        <v>#REF!</v>
      </c>
      <c r="AV13" s="35" t="e">
        <f>COUNTIF(#REF!,2)/(COUNTIF(#REF!,2)+COUNTIF(#REF!,1)+COUNTIF(#REF!,0))*100</f>
        <v>#REF!</v>
      </c>
      <c r="AW13" s="35" t="e">
        <f>COUNTIF(#REF!,2)/(COUNTIF(#REF!,2)+COUNTIF(#REF!,1)+COUNTIF(#REF!,0))*100</f>
        <v>#REF!</v>
      </c>
      <c r="AX13" s="35" t="e">
        <f>COUNTIF(#REF!,2)/(COUNTIF(#REF!,2)+COUNTIF(#REF!,1)+COUNTIF(#REF!,0))*100</f>
        <v>#REF!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46"/>
      <c r="B14" s="2"/>
      <c r="C14" s="2"/>
      <c r="D14" s="2"/>
      <c r="E14" s="2"/>
      <c r="F14" s="2"/>
      <c r="G14" s="4"/>
      <c r="H14" s="3"/>
      <c r="I14" s="2"/>
      <c r="J14" s="2"/>
      <c r="K14" s="36" t="s">
        <v>12</v>
      </c>
      <c r="L14" s="36" t="s">
        <v>12</v>
      </c>
      <c r="M14" s="36" t="s">
        <v>12</v>
      </c>
      <c r="N14" s="36" t="s">
        <v>12</v>
      </c>
      <c r="O14" s="36" t="s">
        <v>12</v>
      </c>
      <c r="P14" s="36" t="s">
        <v>12</v>
      </c>
      <c r="Q14" s="36" t="s">
        <v>12</v>
      </c>
      <c r="R14" s="36" t="s">
        <v>12</v>
      </c>
      <c r="S14" s="36" t="s">
        <v>12</v>
      </c>
      <c r="T14" s="36" t="s">
        <v>12</v>
      </c>
      <c r="U14" s="36" t="s">
        <v>12</v>
      </c>
      <c r="V14" s="36" t="s">
        <v>12</v>
      </c>
      <c r="W14" s="36" t="s">
        <v>12</v>
      </c>
      <c r="X14" s="36" t="s">
        <v>12</v>
      </c>
      <c r="Y14" s="36" t="s">
        <v>12</v>
      </c>
      <c r="Z14" s="36" t="s">
        <v>12</v>
      </c>
      <c r="AA14" s="36" t="s">
        <v>12</v>
      </c>
      <c r="AB14" s="36" t="s">
        <v>12</v>
      </c>
      <c r="AC14" s="36" t="s">
        <v>12</v>
      </c>
      <c r="AD14" s="36" t="s">
        <v>12</v>
      </c>
      <c r="AE14" s="36" t="s">
        <v>12</v>
      </c>
      <c r="AF14" s="36" t="s">
        <v>12</v>
      </c>
      <c r="AG14" s="36" t="s">
        <v>12</v>
      </c>
      <c r="AH14" s="36" t="s">
        <v>12</v>
      </c>
      <c r="AI14" s="36" t="s">
        <v>12</v>
      </c>
      <c r="AJ14" s="36" t="s">
        <v>12</v>
      </c>
      <c r="AK14" s="36" t="s">
        <v>12</v>
      </c>
      <c r="AL14" s="36" t="s">
        <v>12</v>
      </c>
      <c r="AM14" s="36" t="s">
        <v>12</v>
      </c>
      <c r="AN14" s="36" t="s">
        <v>12</v>
      </c>
      <c r="AO14" s="36" t="s">
        <v>12</v>
      </c>
      <c r="AP14" s="36" t="s">
        <v>12</v>
      </c>
      <c r="AQ14" s="36" t="s">
        <v>12</v>
      </c>
      <c r="AR14" s="36" t="s">
        <v>12</v>
      </c>
      <c r="AS14" s="36" t="s">
        <v>12</v>
      </c>
      <c r="AT14" s="36" t="s">
        <v>12</v>
      </c>
      <c r="AU14" s="36" t="s">
        <v>12</v>
      </c>
      <c r="AV14" s="36" t="s">
        <v>12</v>
      </c>
      <c r="AW14" s="36" t="s">
        <v>12</v>
      </c>
      <c r="AX14" s="36" t="s">
        <v>12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46"/>
      <c r="B15" s="2"/>
      <c r="C15" s="2"/>
      <c r="D15" s="2"/>
      <c r="E15" s="2"/>
      <c r="F15" s="2"/>
      <c r="G15" s="4"/>
      <c r="H15" s="3"/>
      <c r="I15" s="39" t="s">
        <v>11</v>
      </c>
      <c r="J15" s="2"/>
      <c r="K15" s="35" t="e">
        <f>COUNTIF(#REF!,1)/(COUNTIF(#REF!,2)+COUNTIF(#REF!,1)+COUNTIF(#REF!,0))*100</f>
        <v>#REF!</v>
      </c>
      <c r="L15" s="35" t="e">
        <f>COUNTIF(#REF!,1)/(COUNTIF(#REF!,2)+COUNTIF(#REF!,1)+COUNTIF(#REF!,0))*100</f>
        <v>#REF!</v>
      </c>
      <c r="M15" s="35" t="e">
        <f>COUNTIF(#REF!,1)/(COUNTIF(#REF!,2)+COUNTIF(#REF!,1)+COUNTIF(#REF!,0))*100</f>
        <v>#REF!</v>
      </c>
      <c r="N15" s="35" t="e">
        <f>COUNTIF(#REF!,1)/(COUNTIF(#REF!,2)+COUNTIF(#REF!,1)+COUNTIF(#REF!,0))*100</f>
        <v>#REF!</v>
      </c>
      <c r="O15" s="35" t="e">
        <f>COUNTIF(#REF!,1)/(COUNTIF(#REF!,2)+COUNTIF(#REF!,1)+COUNTIF(#REF!,0))*100</f>
        <v>#REF!</v>
      </c>
      <c r="P15" s="35" t="e">
        <f>COUNTIF(#REF!,1)/(COUNTIF(#REF!,2)+COUNTIF(#REF!,1)+COUNTIF(#REF!,0))*100</f>
        <v>#REF!</v>
      </c>
      <c r="Q15" s="35" t="e">
        <f>COUNTIF(#REF!,1)/(COUNTIF(#REF!,2)+COUNTIF(#REF!,1)+COUNTIF(#REF!,0))*100</f>
        <v>#REF!</v>
      </c>
      <c r="R15" s="35" t="e">
        <f>COUNTIF(#REF!,1)/(COUNTIF(#REF!,2)+COUNTIF(#REF!,1)+COUNTIF(#REF!,0))*100</f>
        <v>#REF!</v>
      </c>
      <c r="S15" s="35" t="e">
        <f>COUNTIF(#REF!,1)/(COUNTIF(#REF!,2)+COUNTIF(#REF!,1)+COUNTIF(#REF!,0))*100</f>
        <v>#REF!</v>
      </c>
      <c r="T15" s="35" t="e">
        <f>COUNTIF(#REF!,1)/(COUNTIF(#REF!,2)+COUNTIF(#REF!,1)+COUNTIF(#REF!,0))*100</f>
        <v>#REF!</v>
      </c>
      <c r="U15" s="35" t="e">
        <f>COUNTIF(#REF!,1)/(COUNTIF(#REF!,2)+COUNTIF(#REF!,1)+COUNTIF(#REF!,0))*100</f>
        <v>#REF!</v>
      </c>
      <c r="V15" s="35" t="e">
        <f>COUNTIF(#REF!,1)/(COUNTIF(#REF!,2)+COUNTIF(#REF!,1)+COUNTIF(#REF!,0))*100</f>
        <v>#REF!</v>
      </c>
      <c r="W15" s="35" t="e">
        <f>COUNTIF(#REF!,1)/(COUNTIF(#REF!,2)+COUNTIF(#REF!,1)+COUNTIF(#REF!,0))*100</f>
        <v>#REF!</v>
      </c>
      <c r="X15" s="35" t="e">
        <f>COUNTIF(#REF!,1)/(COUNTIF(#REF!,2)+COUNTIF(#REF!,1)+COUNTIF(#REF!,0))*100</f>
        <v>#REF!</v>
      </c>
      <c r="Y15" s="35" t="e">
        <f>COUNTIF(#REF!,1)/(COUNTIF(#REF!,2)+COUNTIF(#REF!,1)+COUNTIF(#REF!,0))*100</f>
        <v>#REF!</v>
      </c>
      <c r="Z15" s="35" t="e">
        <f>COUNTIF(#REF!,1)/(COUNTIF(#REF!,2)+COUNTIF(#REF!,1)+COUNTIF(#REF!,0))*100</f>
        <v>#REF!</v>
      </c>
      <c r="AA15" s="35" t="e">
        <f>COUNTIF(#REF!,1)/(COUNTIF(#REF!,2)+COUNTIF(#REF!,1)+COUNTIF(#REF!,0))*100</f>
        <v>#REF!</v>
      </c>
      <c r="AB15" s="35" t="e">
        <f>COUNTIF(#REF!,1)/(COUNTIF(#REF!,2)+COUNTIF(#REF!,1)+COUNTIF(#REF!,0))*100</f>
        <v>#REF!</v>
      </c>
      <c r="AC15" s="35" t="e">
        <f>COUNTIF(#REF!,1)/(COUNTIF(#REF!,2)+COUNTIF(#REF!,1)+COUNTIF(#REF!,0))*100</f>
        <v>#REF!</v>
      </c>
      <c r="AD15" s="35" t="e">
        <f>COUNTIF(#REF!,1)/(COUNTIF(#REF!,2)+COUNTIF(#REF!,1)+COUNTIF(#REF!,0))*100</f>
        <v>#REF!</v>
      </c>
      <c r="AE15" s="35" t="e">
        <f>COUNTIF(#REF!,1)/(COUNTIF(#REF!,2)+COUNTIF(#REF!,1)+COUNTIF(#REF!,0))*100</f>
        <v>#REF!</v>
      </c>
      <c r="AF15" s="35" t="e">
        <f>COUNTIF(#REF!,1)/(COUNTIF(#REF!,2)+COUNTIF(#REF!,1)+COUNTIF(#REF!,0))*100</f>
        <v>#REF!</v>
      </c>
      <c r="AG15" s="35" t="e">
        <f>COUNTIF(#REF!,1)/(COUNTIF(#REF!,2)+COUNTIF(#REF!,1)+COUNTIF(#REF!,0))*100</f>
        <v>#REF!</v>
      </c>
      <c r="AH15" s="35" t="e">
        <f>COUNTIF(#REF!,1)/(COUNTIF(#REF!,2)+COUNTIF(#REF!,1)+COUNTIF(#REF!,0))*100</f>
        <v>#REF!</v>
      </c>
      <c r="AI15" s="35" t="e">
        <f>COUNTIF(#REF!,1)/(COUNTIF(#REF!,2)+COUNTIF(#REF!,1)+COUNTIF(#REF!,0))*100</f>
        <v>#REF!</v>
      </c>
      <c r="AJ15" s="35" t="e">
        <f>COUNTIF(#REF!,1)/(COUNTIF(#REF!,2)+COUNTIF(#REF!,1)+COUNTIF(#REF!,0))*100</f>
        <v>#REF!</v>
      </c>
      <c r="AK15" s="35" t="e">
        <f>COUNTIF(#REF!,1)/(COUNTIF(#REF!,2)+COUNTIF(#REF!,1)+COUNTIF(#REF!,0))*100</f>
        <v>#REF!</v>
      </c>
      <c r="AL15" s="35" t="e">
        <f>COUNTIF(#REF!,1)/(COUNTIF(#REF!,2)+COUNTIF(#REF!,1)+COUNTIF(#REF!,0))*100</f>
        <v>#REF!</v>
      </c>
      <c r="AM15" s="35" t="e">
        <f>COUNTIF(#REF!,1)/(COUNTIF(#REF!,2)+COUNTIF(#REF!,1)+COUNTIF(#REF!,0))*100</f>
        <v>#REF!</v>
      </c>
      <c r="AN15" s="35" t="e">
        <f>COUNTIF(#REF!,1)/(COUNTIF(#REF!,2)+COUNTIF(#REF!,1)+COUNTIF(#REF!,0))*100</f>
        <v>#REF!</v>
      </c>
      <c r="AO15" s="35" t="e">
        <f>COUNTIF(#REF!,1)/(COUNTIF(#REF!,2)+COUNTIF(#REF!,1)+COUNTIF(#REF!,0))*100</f>
        <v>#REF!</v>
      </c>
      <c r="AP15" s="35" t="e">
        <f>COUNTIF(#REF!,1)/(COUNTIF(#REF!,2)+COUNTIF(#REF!,1)+COUNTIF(#REF!,0))*100</f>
        <v>#REF!</v>
      </c>
      <c r="AQ15" s="35" t="e">
        <f>COUNTIF(#REF!,1)/(COUNTIF(#REF!,2)+COUNTIF(#REF!,1)+COUNTIF(#REF!,0))*100</f>
        <v>#REF!</v>
      </c>
      <c r="AR15" s="35" t="e">
        <f>COUNTIF(#REF!,1)/(COUNTIF(#REF!,2)+COUNTIF(#REF!,1)+COUNTIF(#REF!,0))*100</f>
        <v>#REF!</v>
      </c>
      <c r="AS15" s="35" t="e">
        <f>COUNTIF(#REF!,1)/(COUNTIF(#REF!,2)+COUNTIF(#REF!,1)+COUNTIF(#REF!,0))*100</f>
        <v>#REF!</v>
      </c>
      <c r="AT15" s="35" t="e">
        <f>COUNTIF(#REF!,1)/(COUNTIF(#REF!,2)+COUNTIF(#REF!,1)+COUNTIF(#REF!,0))*100</f>
        <v>#REF!</v>
      </c>
      <c r="AU15" s="35" t="e">
        <f>COUNTIF(#REF!,1)/(COUNTIF(#REF!,2)+COUNTIF(#REF!,1)+COUNTIF(#REF!,0))*100</f>
        <v>#REF!</v>
      </c>
      <c r="AV15" s="35" t="e">
        <f>COUNTIF(#REF!,1)/(COUNTIF(#REF!,2)+COUNTIF(#REF!,1)+COUNTIF(#REF!,0))*100</f>
        <v>#REF!</v>
      </c>
      <c r="AW15" s="35" t="e">
        <f>COUNTIF(#REF!,1)/(COUNTIF(#REF!,2)+COUNTIF(#REF!,1)+COUNTIF(#REF!,0))*100</f>
        <v>#REF!</v>
      </c>
      <c r="AX15" s="35" t="e">
        <f>COUNTIF(#REF!,1)/(COUNTIF(#REF!,2)+COUNTIF(#REF!,1)+COUNTIF(#REF!,0))*100</f>
        <v>#REF!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46"/>
      <c r="B16" s="2"/>
      <c r="C16" s="2"/>
      <c r="D16" s="2"/>
      <c r="E16" s="2"/>
      <c r="F16" s="2"/>
      <c r="G16" s="4"/>
      <c r="H16" s="3"/>
      <c r="I16" s="2"/>
      <c r="J16" s="2"/>
      <c r="K16" s="36" t="s">
        <v>12</v>
      </c>
      <c r="L16" s="36" t="s">
        <v>12</v>
      </c>
      <c r="M16" s="36" t="s">
        <v>12</v>
      </c>
      <c r="N16" s="36" t="s">
        <v>12</v>
      </c>
      <c r="O16" s="36" t="s">
        <v>12</v>
      </c>
      <c r="P16" s="36" t="s">
        <v>12</v>
      </c>
      <c r="Q16" s="36" t="s">
        <v>12</v>
      </c>
      <c r="R16" s="36" t="s">
        <v>12</v>
      </c>
      <c r="S16" s="36" t="s">
        <v>12</v>
      </c>
      <c r="T16" s="36" t="s">
        <v>12</v>
      </c>
      <c r="U16" s="36" t="s">
        <v>12</v>
      </c>
      <c r="V16" s="36" t="s">
        <v>12</v>
      </c>
      <c r="W16" s="36" t="s">
        <v>12</v>
      </c>
      <c r="X16" s="36" t="s">
        <v>12</v>
      </c>
      <c r="Y16" s="36" t="s">
        <v>12</v>
      </c>
      <c r="Z16" s="36" t="s">
        <v>12</v>
      </c>
      <c r="AA16" s="36" t="s">
        <v>12</v>
      </c>
      <c r="AB16" s="36" t="s">
        <v>12</v>
      </c>
      <c r="AC16" s="36" t="s">
        <v>12</v>
      </c>
      <c r="AD16" s="36" t="s">
        <v>12</v>
      </c>
      <c r="AE16" s="36" t="s">
        <v>12</v>
      </c>
      <c r="AF16" s="36" t="s">
        <v>12</v>
      </c>
      <c r="AG16" s="36" t="s">
        <v>12</v>
      </c>
      <c r="AH16" s="36" t="s">
        <v>12</v>
      </c>
      <c r="AI16" s="36" t="s">
        <v>12</v>
      </c>
      <c r="AJ16" s="36" t="s">
        <v>12</v>
      </c>
      <c r="AK16" s="36" t="s">
        <v>12</v>
      </c>
      <c r="AL16" s="36" t="s">
        <v>12</v>
      </c>
      <c r="AM16" s="36" t="s">
        <v>12</v>
      </c>
      <c r="AN16" s="36" t="s">
        <v>12</v>
      </c>
      <c r="AO16" s="36" t="s">
        <v>12</v>
      </c>
      <c r="AP16" s="36" t="s">
        <v>12</v>
      </c>
      <c r="AQ16" s="36" t="s">
        <v>12</v>
      </c>
      <c r="AR16" s="36" t="s">
        <v>12</v>
      </c>
      <c r="AS16" s="36" t="s">
        <v>12</v>
      </c>
      <c r="AT16" s="36" t="s">
        <v>12</v>
      </c>
      <c r="AU16" s="36" t="s">
        <v>12</v>
      </c>
      <c r="AV16" s="36" t="s">
        <v>12</v>
      </c>
      <c r="AW16" s="36" t="s">
        <v>12</v>
      </c>
      <c r="AX16" s="36" t="s">
        <v>12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46"/>
      <c r="B17" s="2"/>
      <c r="C17" s="2"/>
      <c r="D17" s="2"/>
      <c r="E17" s="2"/>
      <c r="F17" s="2"/>
      <c r="G17" s="4"/>
      <c r="H17" s="3"/>
      <c r="I17" s="39" t="s">
        <v>42</v>
      </c>
      <c r="J17" s="2"/>
      <c r="K17" s="35" t="e">
        <f>COUNTIF(#REF!,0)/(COUNTIF(#REF!,2)+COUNTIF(#REF!,1)+COUNTIF(#REF!,0))*100</f>
        <v>#REF!</v>
      </c>
      <c r="L17" s="35" t="e">
        <f>COUNTIF(#REF!,0)/(COUNTIF(#REF!,2)+COUNTIF(#REF!,1)+COUNTIF(#REF!,0))*100</f>
        <v>#REF!</v>
      </c>
      <c r="M17" s="35" t="e">
        <f>COUNTIF(#REF!,0)/(COUNTIF(#REF!,2)+COUNTIF(#REF!,1)+COUNTIF(#REF!,0))*100</f>
        <v>#REF!</v>
      </c>
      <c r="N17" s="35" t="e">
        <f>COUNTIF(#REF!,0)/(COUNTIF(#REF!,2)+COUNTIF(#REF!,1)+COUNTIF(#REF!,0))*100</f>
        <v>#REF!</v>
      </c>
      <c r="O17" s="35" t="e">
        <f>COUNTIF(#REF!,0)/(COUNTIF(#REF!,2)+COUNTIF(#REF!,1)+COUNTIF(#REF!,0))*100</f>
        <v>#REF!</v>
      </c>
      <c r="P17" s="35" t="e">
        <f>COUNTIF(#REF!,0)/(COUNTIF(#REF!,2)+COUNTIF(#REF!,1)+COUNTIF(#REF!,0))*100</f>
        <v>#REF!</v>
      </c>
      <c r="Q17" s="35" t="e">
        <f>COUNTIF(#REF!,0)/(COUNTIF(#REF!,2)+COUNTIF(#REF!,1)+COUNTIF(#REF!,0))*100</f>
        <v>#REF!</v>
      </c>
      <c r="R17" s="35" t="e">
        <f>COUNTIF(#REF!,0)/(COUNTIF(#REF!,2)+COUNTIF(#REF!,1)+COUNTIF(#REF!,0))*100</f>
        <v>#REF!</v>
      </c>
      <c r="S17" s="35" t="e">
        <f>COUNTIF(#REF!,0)/(COUNTIF(#REF!,2)+COUNTIF(#REF!,1)+COUNTIF(#REF!,0))*100</f>
        <v>#REF!</v>
      </c>
      <c r="T17" s="35" t="e">
        <f>COUNTIF(#REF!,0)/(COUNTIF(#REF!,2)+COUNTIF(#REF!,1)+COUNTIF(#REF!,0))*100</f>
        <v>#REF!</v>
      </c>
      <c r="U17" s="35" t="e">
        <f>COUNTIF(#REF!,0)/(COUNTIF(#REF!,2)+COUNTIF(#REF!,1)+COUNTIF(#REF!,0))*100</f>
        <v>#REF!</v>
      </c>
      <c r="V17" s="35" t="e">
        <f>COUNTIF(#REF!,0)/(COUNTIF(#REF!,2)+COUNTIF(#REF!,1)+COUNTIF(#REF!,0))*100</f>
        <v>#REF!</v>
      </c>
      <c r="W17" s="35" t="e">
        <f>COUNTIF(#REF!,0)/(COUNTIF(#REF!,2)+COUNTIF(#REF!,1)+COUNTIF(#REF!,0))*100</f>
        <v>#REF!</v>
      </c>
      <c r="X17" s="35" t="e">
        <f>COUNTIF(#REF!,0)/(COUNTIF(#REF!,2)+COUNTIF(#REF!,1)+COUNTIF(#REF!,0))*100</f>
        <v>#REF!</v>
      </c>
      <c r="Y17" s="35" t="e">
        <f>COUNTIF(#REF!,0)/(COUNTIF(#REF!,2)+COUNTIF(#REF!,1)+COUNTIF(#REF!,0))*100</f>
        <v>#REF!</v>
      </c>
      <c r="Z17" s="35" t="e">
        <f>COUNTIF(#REF!,0)/(COUNTIF(#REF!,2)+COUNTIF(#REF!,1)+COUNTIF(#REF!,0))*100</f>
        <v>#REF!</v>
      </c>
      <c r="AA17" s="35" t="e">
        <f>COUNTIF(#REF!,0)/(COUNTIF(#REF!,2)+COUNTIF(#REF!,1)+COUNTIF(#REF!,0))*100</f>
        <v>#REF!</v>
      </c>
      <c r="AB17" s="35" t="e">
        <f>COUNTIF(#REF!,0)/(COUNTIF(#REF!,2)+COUNTIF(#REF!,1)+COUNTIF(#REF!,0))*100</f>
        <v>#REF!</v>
      </c>
      <c r="AC17" s="35" t="e">
        <f>COUNTIF(#REF!,0)/(COUNTIF(#REF!,2)+COUNTIF(#REF!,1)+COUNTIF(#REF!,0))*100</f>
        <v>#REF!</v>
      </c>
      <c r="AD17" s="35" t="e">
        <f>COUNTIF(#REF!,0)/(COUNTIF(#REF!,2)+COUNTIF(#REF!,1)+COUNTIF(#REF!,0))*100</f>
        <v>#REF!</v>
      </c>
      <c r="AE17" s="35" t="e">
        <f>COUNTIF(#REF!,0)/(COUNTIF(#REF!,2)+COUNTIF(#REF!,1)+COUNTIF(#REF!,0))*100</f>
        <v>#REF!</v>
      </c>
      <c r="AF17" s="35" t="e">
        <f>COUNTIF(#REF!,0)/(COUNTIF(#REF!,2)+COUNTIF(#REF!,1)+COUNTIF(#REF!,0))*100</f>
        <v>#REF!</v>
      </c>
      <c r="AG17" s="35" t="e">
        <f>COUNTIF(#REF!,0)/(COUNTIF(#REF!,2)+COUNTIF(#REF!,1)+COUNTIF(#REF!,0))*100</f>
        <v>#REF!</v>
      </c>
      <c r="AH17" s="35" t="e">
        <f>COUNTIF(#REF!,0)/(COUNTIF(#REF!,2)+COUNTIF(#REF!,1)+COUNTIF(#REF!,0))*100</f>
        <v>#REF!</v>
      </c>
      <c r="AI17" s="35" t="e">
        <f>COUNTIF(#REF!,0)/(COUNTIF(#REF!,2)+COUNTIF(#REF!,1)+COUNTIF(#REF!,0))*100</f>
        <v>#REF!</v>
      </c>
      <c r="AJ17" s="35" t="e">
        <f>COUNTIF(#REF!,0)/(COUNTIF(#REF!,2)+COUNTIF(#REF!,1)+COUNTIF(#REF!,0))*100</f>
        <v>#REF!</v>
      </c>
      <c r="AK17" s="35" t="e">
        <f>COUNTIF(#REF!,0)/(COUNTIF(#REF!,2)+COUNTIF(#REF!,1)+COUNTIF(#REF!,0))*100</f>
        <v>#REF!</v>
      </c>
      <c r="AL17" s="35" t="e">
        <f>COUNTIF(#REF!,0)/(COUNTIF(#REF!,2)+COUNTIF(#REF!,1)+COUNTIF(#REF!,0))*100</f>
        <v>#REF!</v>
      </c>
      <c r="AM17" s="35" t="e">
        <f>COUNTIF(#REF!,0)/(COUNTIF(#REF!,2)+COUNTIF(#REF!,1)+COUNTIF(#REF!,0))*100</f>
        <v>#REF!</v>
      </c>
      <c r="AN17" s="35" t="e">
        <f>COUNTIF(#REF!,0)/(COUNTIF(#REF!,2)+COUNTIF(#REF!,1)+COUNTIF(#REF!,0))*100</f>
        <v>#REF!</v>
      </c>
      <c r="AO17" s="35" t="e">
        <f>COUNTIF(#REF!,0)/(COUNTIF(#REF!,2)+COUNTIF(#REF!,1)+COUNTIF(#REF!,0))*100</f>
        <v>#REF!</v>
      </c>
      <c r="AP17" s="35" t="e">
        <f>COUNTIF(#REF!,0)/(COUNTIF(#REF!,2)+COUNTIF(#REF!,1)+COUNTIF(#REF!,0))*100</f>
        <v>#REF!</v>
      </c>
      <c r="AQ17" s="35" t="e">
        <f>COUNTIF(#REF!,0)/(COUNTIF(#REF!,2)+COUNTIF(#REF!,1)+COUNTIF(#REF!,0))*100</f>
        <v>#REF!</v>
      </c>
      <c r="AR17" s="35" t="e">
        <f>COUNTIF(#REF!,0)/(COUNTIF(#REF!,2)+COUNTIF(#REF!,1)+COUNTIF(#REF!,0))*100</f>
        <v>#REF!</v>
      </c>
      <c r="AS17" s="35" t="e">
        <f>COUNTIF(#REF!,0)/(COUNTIF(#REF!,2)+COUNTIF(#REF!,1)+COUNTIF(#REF!,0))*100</f>
        <v>#REF!</v>
      </c>
      <c r="AT17" s="35" t="e">
        <f>COUNTIF(#REF!,0)/(COUNTIF(#REF!,2)+COUNTIF(#REF!,1)+COUNTIF(#REF!,0))*100</f>
        <v>#REF!</v>
      </c>
      <c r="AU17" s="35" t="e">
        <f>COUNTIF(#REF!,0)/(COUNTIF(#REF!,2)+COUNTIF(#REF!,1)+COUNTIF(#REF!,0))*100</f>
        <v>#REF!</v>
      </c>
      <c r="AV17" s="35" t="e">
        <f>COUNTIF(#REF!,0)/(COUNTIF(#REF!,2)+COUNTIF(#REF!,1)+COUNTIF(#REF!,0))*100</f>
        <v>#REF!</v>
      </c>
      <c r="AW17" s="35" t="e">
        <f>COUNTIF(#REF!,0)/(COUNTIF(#REF!,2)+COUNTIF(#REF!,1)+COUNTIF(#REF!,0))*100</f>
        <v>#REF!</v>
      </c>
      <c r="AX17" s="35" t="e">
        <f>COUNTIF(#REF!,0)/(COUNTIF(#REF!,2)+COUNTIF(#REF!,1)+COUNTIF(#REF!,0))*100</f>
        <v>#REF!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 customHeight="1">
      <c r="A18" s="46"/>
      <c r="B18" s="2"/>
      <c r="C18" s="2"/>
      <c r="D18" s="2"/>
      <c r="E18" s="2"/>
      <c r="F18" s="2"/>
      <c r="G18" s="4"/>
      <c r="H18" s="3"/>
      <c r="I18" s="2"/>
      <c r="J18" s="2"/>
      <c r="K18" s="36" t="s">
        <v>12</v>
      </c>
      <c r="L18" s="36" t="s">
        <v>12</v>
      </c>
      <c r="M18" s="36" t="s">
        <v>12</v>
      </c>
      <c r="N18" s="36" t="s">
        <v>12</v>
      </c>
      <c r="O18" s="36" t="s">
        <v>12</v>
      </c>
      <c r="P18" s="36" t="s">
        <v>12</v>
      </c>
      <c r="Q18" s="36" t="s">
        <v>12</v>
      </c>
      <c r="R18" s="36" t="s">
        <v>12</v>
      </c>
      <c r="S18" s="36" t="s">
        <v>12</v>
      </c>
      <c r="T18" s="36" t="s">
        <v>12</v>
      </c>
      <c r="U18" s="36" t="s">
        <v>12</v>
      </c>
      <c r="V18" s="36" t="s">
        <v>12</v>
      </c>
      <c r="W18" s="36" t="s">
        <v>12</v>
      </c>
      <c r="X18" s="36" t="s">
        <v>12</v>
      </c>
      <c r="Y18" s="36" t="s">
        <v>12</v>
      </c>
      <c r="Z18" s="36" t="s">
        <v>12</v>
      </c>
      <c r="AA18" s="36" t="s">
        <v>12</v>
      </c>
      <c r="AB18" s="36" t="s">
        <v>12</v>
      </c>
      <c r="AC18" s="36" t="s">
        <v>12</v>
      </c>
      <c r="AD18" s="36" t="s">
        <v>12</v>
      </c>
      <c r="AE18" s="36" t="s">
        <v>12</v>
      </c>
      <c r="AF18" s="36" t="s">
        <v>12</v>
      </c>
      <c r="AG18" s="36" t="s">
        <v>12</v>
      </c>
      <c r="AH18" s="36" t="s">
        <v>12</v>
      </c>
      <c r="AI18" s="36" t="s">
        <v>12</v>
      </c>
      <c r="AJ18" s="36" t="s">
        <v>12</v>
      </c>
      <c r="AK18" s="36" t="s">
        <v>12</v>
      </c>
      <c r="AL18" s="36" t="s">
        <v>12</v>
      </c>
      <c r="AM18" s="36" t="s">
        <v>12</v>
      </c>
      <c r="AN18" s="36" t="s">
        <v>12</v>
      </c>
      <c r="AO18" s="36" t="s">
        <v>12</v>
      </c>
      <c r="AP18" s="36" t="s">
        <v>12</v>
      </c>
      <c r="AQ18" s="36" t="s">
        <v>12</v>
      </c>
      <c r="AR18" s="36" t="s">
        <v>12</v>
      </c>
      <c r="AS18" s="36" t="s">
        <v>12</v>
      </c>
      <c r="AT18" s="36" t="s">
        <v>12</v>
      </c>
      <c r="AU18" s="36" t="s">
        <v>12</v>
      </c>
      <c r="AV18" s="36" t="s">
        <v>12</v>
      </c>
      <c r="AW18" s="36" t="s">
        <v>12</v>
      </c>
      <c r="AX18" s="36" t="s">
        <v>12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</sheetData>
  <sheetProtection/>
  <mergeCells count="4">
    <mergeCell ref="B3:D3"/>
    <mergeCell ref="I3:I5"/>
    <mergeCell ref="B4:D5"/>
    <mergeCell ref="G4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L18"/>
  <sheetViews>
    <sheetView showGridLines="0" zoomScalePageLayoutView="0" workbookViewId="0" topLeftCell="A1">
      <pane ySplit="6" topLeftCell="A7" activePane="bottomLeft" state="frozen"/>
      <selection pane="topLeft" activeCell="I6" sqref="I6"/>
      <selection pane="bottomLeft" activeCell="A1" sqref="A1"/>
    </sheetView>
  </sheetViews>
  <sheetFormatPr defaultColWidth="17.28125" defaultRowHeight="15" customHeight="1"/>
  <cols>
    <col min="1" max="1" width="3.421875" style="42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46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46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47"/>
      <c r="B3" s="112" t="s">
        <v>441</v>
      </c>
      <c r="C3" s="112"/>
      <c r="D3" s="112"/>
      <c r="E3" s="67"/>
      <c r="F3" s="67"/>
      <c r="G3" s="10"/>
      <c r="H3" s="9"/>
      <c r="I3" s="105" t="s">
        <v>1</v>
      </c>
      <c r="J3" s="11" t="s">
        <v>2</v>
      </c>
      <c r="K3" s="76">
        <v>39</v>
      </c>
      <c r="L3" s="77">
        <v>8</v>
      </c>
      <c r="M3" s="76">
        <v>35.5</v>
      </c>
      <c r="N3" s="77">
        <v>23</v>
      </c>
      <c r="O3" s="76">
        <v>20</v>
      </c>
      <c r="P3" s="78">
        <v>26.5</v>
      </c>
      <c r="Q3" s="79">
        <v>32</v>
      </c>
      <c r="R3" s="78">
        <v>23</v>
      </c>
      <c r="S3" s="79">
        <v>40</v>
      </c>
      <c r="T3" s="78">
        <v>48</v>
      </c>
      <c r="U3" s="80">
        <v>45</v>
      </c>
      <c r="V3" s="81">
        <v>37.5</v>
      </c>
      <c r="W3" s="80">
        <v>41</v>
      </c>
      <c r="X3" s="81">
        <v>39</v>
      </c>
      <c r="Y3" s="80">
        <v>23</v>
      </c>
      <c r="Z3" s="81">
        <v>34</v>
      </c>
      <c r="AA3" s="80">
        <v>27</v>
      </c>
      <c r="AB3" s="81">
        <v>46</v>
      </c>
      <c r="AC3" s="80">
        <v>50</v>
      </c>
      <c r="AD3" s="81">
        <v>38</v>
      </c>
      <c r="AE3" s="79">
        <v>21</v>
      </c>
      <c r="AF3" s="78">
        <v>32.5</v>
      </c>
      <c r="AG3" s="79">
        <v>29.5</v>
      </c>
      <c r="AH3" s="78">
        <v>20</v>
      </c>
      <c r="AI3" s="79">
        <v>36</v>
      </c>
      <c r="AJ3" s="78">
        <v>21</v>
      </c>
      <c r="AK3" s="79">
        <v>40</v>
      </c>
      <c r="AL3" s="78">
        <v>40</v>
      </c>
      <c r="AM3" s="79">
        <v>29</v>
      </c>
      <c r="AN3" s="78">
        <v>25</v>
      </c>
      <c r="AO3" s="80">
        <v>12</v>
      </c>
      <c r="AP3" s="81">
        <v>39</v>
      </c>
      <c r="AQ3" s="80">
        <v>48</v>
      </c>
      <c r="AR3" s="81">
        <v>40</v>
      </c>
      <c r="AS3" s="80">
        <v>31</v>
      </c>
      <c r="AT3" s="81">
        <v>30</v>
      </c>
      <c r="AU3" s="80">
        <v>41</v>
      </c>
      <c r="AV3" s="81">
        <v>45</v>
      </c>
      <c r="AW3" s="80">
        <v>25.5</v>
      </c>
      <c r="AX3" s="81">
        <v>50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46"/>
      <c r="B4" s="109" t="s">
        <v>157</v>
      </c>
      <c r="C4" s="109"/>
      <c r="D4" s="110"/>
      <c r="E4" s="92"/>
      <c r="F4" s="62"/>
      <c r="G4" s="108" t="s">
        <v>3</v>
      </c>
      <c r="H4" s="13"/>
      <c r="I4" s="106"/>
      <c r="J4" s="14" t="s">
        <v>4</v>
      </c>
      <c r="K4" s="15">
        <v>40</v>
      </c>
      <c r="L4" s="16">
        <v>20</v>
      </c>
      <c r="M4" s="15">
        <v>35</v>
      </c>
      <c r="N4" s="16">
        <v>15</v>
      </c>
      <c r="O4" s="15">
        <v>25</v>
      </c>
      <c r="P4" s="16">
        <v>40</v>
      </c>
      <c r="Q4" s="15">
        <v>25</v>
      </c>
      <c r="R4" s="16">
        <v>15</v>
      </c>
      <c r="S4" s="15">
        <v>40</v>
      </c>
      <c r="T4" s="16">
        <v>40</v>
      </c>
      <c r="U4" s="17">
        <v>40</v>
      </c>
      <c r="V4" s="18">
        <v>35</v>
      </c>
      <c r="W4" s="17">
        <v>40</v>
      </c>
      <c r="X4" s="18">
        <v>40</v>
      </c>
      <c r="Y4" s="17">
        <v>15</v>
      </c>
      <c r="Z4" s="18">
        <v>25</v>
      </c>
      <c r="AA4" s="17">
        <v>20</v>
      </c>
      <c r="AB4" s="18">
        <v>40</v>
      </c>
      <c r="AC4" s="17">
        <v>40</v>
      </c>
      <c r="AD4" s="18">
        <v>35</v>
      </c>
      <c r="AE4" s="15">
        <v>15</v>
      </c>
      <c r="AF4" s="16">
        <v>35</v>
      </c>
      <c r="AG4" s="15">
        <v>40</v>
      </c>
      <c r="AH4" s="16">
        <v>25</v>
      </c>
      <c r="AI4" s="15">
        <v>25</v>
      </c>
      <c r="AJ4" s="16">
        <v>15</v>
      </c>
      <c r="AK4" s="15">
        <v>40</v>
      </c>
      <c r="AL4" s="16">
        <v>35</v>
      </c>
      <c r="AM4" s="15">
        <v>40</v>
      </c>
      <c r="AN4" s="16">
        <v>40</v>
      </c>
      <c r="AO4" s="17">
        <v>15</v>
      </c>
      <c r="AP4" s="18">
        <v>35</v>
      </c>
      <c r="AQ4" s="17">
        <v>40</v>
      </c>
      <c r="AR4" s="18">
        <v>40</v>
      </c>
      <c r="AS4" s="17">
        <v>40</v>
      </c>
      <c r="AT4" s="18">
        <v>40</v>
      </c>
      <c r="AU4" s="17">
        <v>40</v>
      </c>
      <c r="AV4" s="18">
        <v>40</v>
      </c>
      <c r="AW4" s="17">
        <v>20</v>
      </c>
      <c r="AX4" s="18">
        <v>40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48"/>
      <c r="B5" s="111"/>
      <c r="C5" s="111"/>
      <c r="D5" s="111"/>
      <c r="E5" s="92"/>
      <c r="F5" s="62"/>
      <c r="G5" s="106"/>
      <c r="H5" s="13"/>
      <c r="I5" s="107"/>
      <c r="J5" s="20" t="s">
        <v>5</v>
      </c>
      <c r="K5" s="21"/>
      <c r="L5" s="22"/>
      <c r="M5" s="21"/>
      <c r="N5" s="22"/>
      <c r="O5" s="21" t="s">
        <v>475</v>
      </c>
      <c r="P5" s="22" t="s">
        <v>475</v>
      </c>
      <c r="Q5" s="21"/>
      <c r="R5" s="22"/>
      <c r="S5" s="21"/>
      <c r="T5" s="22"/>
      <c r="U5" s="23"/>
      <c r="V5" s="24"/>
      <c r="W5" s="23"/>
      <c r="X5" s="24"/>
      <c r="Y5" s="23"/>
      <c r="Z5" s="24"/>
      <c r="AA5" s="23"/>
      <c r="AB5" s="24"/>
      <c r="AC5" s="23"/>
      <c r="AD5" s="24"/>
      <c r="AE5" s="21"/>
      <c r="AF5" s="22"/>
      <c r="AG5" s="21" t="s">
        <v>476</v>
      </c>
      <c r="AH5" s="22" t="s">
        <v>476</v>
      </c>
      <c r="AI5" s="21"/>
      <c r="AJ5" s="22"/>
      <c r="AK5" s="21"/>
      <c r="AL5" s="22"/>
      <c r="AM5" s="21" t="s">
        <v>476</v>
      </c>
      <c r="AN5" s="22" t="s">
        <v>476</v>
      </c>
      <c r="AO5" s="23"/>
      <c r="AP5" s="24"/>
      <c r="AQ5" s="23"/>
      <c r="AR5" s="24"/>
      <c r="AS5" s="23" t="s">
        <v>475</v>
      </c>
      <c r="AT5" s="24" t="s">
        <v>475</v>
      </c>
      <c r="AU5" s="23"/>
      <c r="AV5" s="24"/>
      <c r="AW5" s="23"/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48"/>
      <c r="B6" s="26" t="s">
        <v>6</v>
      </c>
      <c r="C6" s="26" t="s">
        <v>7</v>
      </c>
      <c r="D6" s="68" t="s">
        <v>44</v>
      </c>
      <c r="E6" s="54" t="s">
        <v>48</v>
      </c>
      <c r="F6" s="54" t="s">
        <v>49</v>
      </c>
      <c r="G6" s="114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46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49">
        <v>1</v>
      </c>
      <c r="B8" s="40" t="s">
        <v>439</v>
      </c>
      <c r="C8" s="40" t="s">
        <v>216</v>
      </c>
      <c r="D8" s="40" t="s">
        <v>184</v>
      </c>
      <c r="E8" s="40" t="s">
        <v>117</v>
      </c>
      <c r="F8" s="40" t="s">
        <v>440</v>
      </c>
      <c r="G8" s="72">
        <f>I8/$I$9</f>
        <v>1</v>
      </c>
      <c r="H8" s="75"/>
      <c r="I8" s="73">
        <f>SUM(AY8:BB8)</f>
        <v>27</v>
      </c>
      <c r="J8" s="32"/>
      <c r="K8" s="15">
        <v>1</v>
      </c>
      <c r="L8" s="16">
        <v>1</v>
      </c>
      <c r="M8" s="15">
        <v>1</v>
      </c>
      <c r="N8" s="16">
        <v>1</v>
      </c>
      <c r="O8" s="15">
        <v>1</v>
      </c>
      <c r="P8" s="16">
        <v>1</v>
      </c>
      <c r="Q8" s="15">
        <v>1</v>
      </c>
      <c r="R8" s="16">
        <v>1</v>
      </c>
      <c r="S8" s="15">
        <v>1</v>
      </c>
      <c r="T8" s="16">
        <v>1</v>
      </c>
      <c r="U8" s="17">
        <v>1</v>
      </c>
      <c r="V8" s="18">
        <v>0</v>
      </c>
      <c r="W8" s="17">
        <v>1</v>
      </c>
      <c r="X8" s="18">
        <v>1</v>
      </c>
      <c r="Y8" s="17">
        <v>1</v>
      </c>
      <c r="Z8" s="18">
        <v>1</v>
      </c>
      <c r="AA8" s="17">
        <v>0</v>
      </c>
      <c r="AB8" s="18">
        <v>0</v>
      </c>
      <c r="AC8" s="17">
        <v>0</v>
      </c>
      <c r="AD8" s="18">
        <v>1</v>
      </c>
      <c r="AE8" s="15">
        <v>1</v>
      </c>
      <c r="AF8" s="16">
        <v>0</v>
      </c>
      <c r="AG8" s="15">
        <v>0</v>
      </c>
      <c r="AH8" s="16">
        <v>1</v>
      </c>
      <c r="AI8" s="15">
        <v>1</v>
      </c>
      <c r="AJ8" s="16">
        <v>1</v>
      </c>
      <c r="AK8" s="15">
        <v>1</v>
      </c>
      <c r="AL8" s="16">
        <v>0</v>
      </c>
      <c r="AM8" s="15">
        <v>0</v>
      </c>
      <c r="AN8" s="16">
        <v>0</v>
      </c>
      <c r="AO8" s="17">
        <v>1</v>
      </c>
      <c r="AP8" s="18">
        <v>0</v>
      </c>
      <c r="AQ8" s="17">
        <v>1</v>
      </c>
      <c r="AR8" s="18">
        <v>1</v>
      </c>
      <c r="AS8" s="17">
        <v>0</v>
      </c>
      <c r="AT8" s="18">
        <v>0</v>
      </c>
      <c r="AU8" s="17">
        <v>1</v>
      </c>
      <c r="AV8" s="18">
        <v>1</v>
      </c>
      <c r="AW8" s="17">
        <v>1</v>
      </c>
      <c r="AX8" s="18">
        <v>0</v>
      </c>
      <c r="AY8" s="2">
        <f>SUM(K8:T8)</f>
        <v>10</v>
      </c>
      <c r="AZ8" s="2">
        <f>SUM(U8:AD8)</f>
        <v>6</v>
      </c>
      <c r="BA8" s="2">
        <f>SUM(AE8:AN8)</f>
        <v>5</v>
      </c>
      <c r="BB8" s="2">
        <f>SUM(AO8:AX8)</f>
        <v>6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46"/>
      <c r="B9" s="2"/>
      <c r="C9" s="2"/>
      <c r="D9" s="2"/>
      <c r="E9" s="2"/>
      <c r="F9" s="2"/>
      <c r="G9" s="4"/>
      <c r="H9" s="33" t="s">
        <v>10</v>
      </c>
      <c r="I9" s="83">
        <f>MAX(I8:I8)</f>
        <v>27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5" customHeight="1">
      <c r="A10" s="46"/>
      <c r="B10" s="3"/>
      <c r="C10" s="3"/>
      <c r="D10" s="3"/>
      <c r="E10" s="3"/>
      <c r="F10" s="3"/>
      <c r="G10" s="4"/>
      <c r="H10" s="3"/>
      <c r="J10" s="2"/>
      <c r="AY10" s="2"/>
      <c r="AZ10" s="2"/>
      <c r="BA10" s="2"/>
      <c r="BB10" s="2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5" customHeight="1">
      <c r="A11" s="46"/>
      <c r="B11" s="2"/>
      <c r="C11" s="2"/>
      <c r="D11" s="2"/>
      <c r="E11" s="2"/>
      <c r="F11" s="2"/>
      <c r="G11" s="4"/>
      <c r="H11" s="3"/>
      <c r="I11" s="2"/>
      <c r="J11" s="2"/>
      <c r="AY11" s="2"/>
      <c r="AZ11" s="2"/>
      <c r="BA11" s="2"/>
      <c r="BB11" s="2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15" customHeight="1">
      <c r="A12" s="46"/>
      <c r="B12" s="2"/>
      <c r="C12" s="2"/>
      <c r="D12" s="2"/>
      <c r="E12" s="2"/>
      <c r="F12" s="2"/>
      <c r="G12" s="4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5" customHeight="1">
      <c r="A13" s="46"/>
      <c r="B13" s="2"/>
      <c r="C13" s="2"/>
      <c r="D13" s="2"/>
      <c r="E13" s="2"/>
      <c r="F13" s="2"/>
      <c r="G13" s="4"/>
      <c r="H13" s="3"/>
      <c r="I13" s="39" t="s">
        <v>41</v>
      </c>
      <c r="J13" s="2"/>
      <c r="K13" s="35" t="e">
        <f>COUNTIF(#REF!,2)/(COUNTIF(#REF!,2)+COUNTIF(#REF!,1)+COUNTIF(#REF!,0))*100</f>
        <v>#REF!</v>
      </c>
      <c r="L13" s="35" t="e">
        <f>COUNTIF(#REF!,2)/(COUNTIF(#REF!,2)+COUNTIF(#REF!,1)+COUNTIF(#REF!,0))*100</f>
        <v>#REF!</v>
      </c>
      <c r="M13" s="35" t="e">
        <f>COUNTIF(#REF!,2)/(COUNTIF(#REF!,2)+COUNTIF(#REF!,1)+COUNTIF(#REF!,0))*100</f>
        <v>#REF!</v>
      </c>
      <c r="N13" s="35" t="e">
        <f>COUNTIF(#REF!,2)/(COUNTIF(#REF!,2)+COUNTIF(#REF!,1)+COUNTIF(#REF!,0))*100</f>
        <v>#REF!</v>
      </c>
      <c r="O13" s="35" t="e">
        <f>COUNTIF(#REF!,2)/(COUNTIF(#REF!,2)+COUNTIF(#REF!,1)+COUNTIF(#REF!,0))*100</f>
        <v>#REF!</v>
      </c>
      <c r="P13" s="35" t="e">
        <f>COUNTIF(#REF!,2)/(COUNTIF(#REF!,2)+COUNTIF(#REF!,1)+COUNTIF(#REF!,0))*100</f>
        <v>#REF!</v>
      </c>
      <c r="Q13" s="35" t="e">
        <f>COUNTIF(#REF!,2)/(COUNTIF(#REF!,2)+COUNTIF(#REF!,1)+COUNTIF(#REF!,0))*100</f>
        <v>#REF!</v>
      </c>
      <c r="R13" s="35" t="e">
        <f>COUNTIF(#REF!,2)/(COUNTIF(#REF!,2)+COUNTIF(#REF!,1)+COUNTIF(#REF!,0))*100</f>
        <v>#REF!</v>
      </c>
      <c r="S13" s="35" t="e">
        <f>COUNTIF(#REF!,2)/(COUNTIF(#REF!,2)+COUNTIF(#REF!,1)+COUNTIF(#REF!,0))*100</f>
        <v>#REF!</v>
      </c>
      <c r="T13" s="35" t="e">
        <f>COUNTIF(#REF!,2)/(COUNTIF(#REF!,2)+COUNTIF(#REF!,1)+COUNTIF(#REF!,0))*100</f>
        <v>#REF!</v>
      </c>
      <c r="U13" s="35" t="e">
        <f>COUNTIF(#REF!,2)/(COUNTIF(#REF!,2)+COUNTIF(#REF!,1)+COUNTIF(#REF!,0))*100</f>
        <v>#REF!</v>
      </c>
      <c r="V13" s="35" t="e">
        <f>COUNTIF(#REF!,2)/(COUNTIF(#REF!,2)+COUNTIF(#REF!,1)+COUNTIF(#REF!,0))*100</f>
        <v>#REF!</v>
      </c>
      <c r="W13" s="35" t="e">
        <f>COUNTIF(#REF!,2)/(COUNTIF(#REF!,2)+COUNTIF(#REF!,1)+COUNTIF(#REF!,0))*100</f>
        <v>#REF!</v>
      </c>
      <c r="X13" s="35" t="e">
        <f>COUNTIF(#REF!,2)/(COUNTIF(#REF!,2)+COUNTIF(#REF!,1)+COUNTIF(#REF!,0))*100</f>
        <v>#REF!</v>
      </c>
      <c r="Y13" s="35" t="e">
        <f>COUNTIF(#REF!,2)/(COUNTIF(#REF!,2)+COUNTIF(#REF!,1)+COUNTIF(#REF!,0))*100</f>
        <v>#REF!</v>
      </c>
      <c r="Z13" s="35" t="e">
        <f>COUNTIF(#REF!,2)/(COUNTIF(#REF!,2)+COUNTIF(#REF!,1)+COUNTIF(#REF!,0))*100</f>
        <v>#REF!</v>
      </c>
      <c r="AA13" s="35" t="e">
        <f>COUNTIF(#REF!,2)/(COUNTIF(#REF!,2)+COUNTIF(#REF!,1)+COUNTIF(#REF!,0))*100</f>
        <v>#REF!</v>
      </c>
      <c r="AB13" s="35" t="e">
        <f>COUNTIF(#REF!,2)/(COUNTIF(#REF!,2)+COUNTIF(#REF!,1)+COUNTIF(#REF!,0))*100</f>
        <v>#REF!</v>
      </c>
      <c r="AC13" s="35" t="e">
        <f>COUNTIF(#REF!,2)/(COUNTIF(#REF!,2)+COUNTIF(#REF!,1)+COUNTIF(#REF!,0))*100</f>
        <v>#REF!</v>
      </c>
      <c r="AD13" s="35" t="e">
        <f>COUNTIF(#REF!,2)/(COUNTIF(#REF!,2)+COUNTIF(#REF!,1)+COUNTIF(#REF!,0))*100</f>
        <v>#REF!</v>
      </c>
      <c r="AE13" s="35" t="e">
        <f>COUNTIF(#REF!,2)/(COUNTIF(#REF!,2)+COUNTIF(#REF!,1)+COUNTIF(#REF!,0))*100</f>
        <v>#REF!</v>
      </c>
      <c r="AF13" s="35" t="e">
        <f>COUNTIF(#REF!,2)/(COUNTIF(#REF!,2)+COUNTIF(#REF!,1)+COUNTIF(#REF!,0))*100</f>
        <v>#REF!</v>
      </c>
      <c r="AG13" s="35" t="e">
        <f>COUNTIF(#REF!,2)/(COUNTIF(#REF!,2)+COUNTIF(#REF!,1)+COUNTIF(#REF!,0))*100</f>
        <v>#REF!</v>
      </c>
      <c r="AH13" s="35" t="e">
        <f>COUNTIF(#REF!,2)/(COUNTIF(#REF!,2)+COUNTIF(#REF!,1)+COUNTIF(#REF!,0))*100</f>
        <v>#REF!</v>
      </c>
      <c r="AI13" s="35" t="e">
        <f>COUNTIF(#REF!,2)/(COUNTIF(#REF!,2)+COUNTIF(#REF!,1)+COUNTIF(#REF!,0))*100</f>
        <v>#REF!</v>
      </c>
      <c r="AJ13" s="35" t="e">
        <f>COUNTIF(#REF!,2)/(COUNTIF(#REF!,2)+COUNTIF(#REF!,1)+COUNTIF(#REF!,0))*100</f>
        <v>#REF!</v>
      </c>
      <c r="AK13" s="35" t="e">
        <f>COUNTIF(#REF!,2)/(COUNTIF(#REF!,2)+COUNTIF(#REF!,1)+COUNTIF(#REF!,0))*100</f>
        <v>#REF!</v>
      </c>
      <c r="AL13" s="35" t="e">
        <f>COUNTIF(#REF!,2)/(COUNTIF(#REF!,2)+COUNTIF(#REF!,1)+COUNTIF(#REF!,0))*100</f>
        <v>#REF!</v>
      </c>
      <c r="AM13" s="35" t="e">
        <f>COUNTIF(#REF!,2)/(COUNTIF(#REF!,2)+COUNTIF(#REF!,1)+COUNTIF(#REF!,0))*100</f>
        <v>#REF!</v>
      </c>
      <c r="AN13" s="35" t="e">
        <f>COUNTIF(#REF!,2)/(COUNTIF(#REF!,2)+COUNTIF(#REF!,1)+COUNTIF(#REF!,0))*100</f>
        <v>#REF!</v>
      </c>
      <c r="AO13" s="35" t="e">
        <f>COUNTIF(#REF!,2)/(COUNTIF(#REF!,2)+COUNTIF(#REF!,1)+COUNTIF(#REF!,0))*100</f>
        <v>#REF!</v>
      </c>
      <c r="AP13" s="35" t="e">
        <f>COUNTIF(#REF!,2)/(COUNTIF(#REF!,2)+COUNTIF(#REF!,1)+COUNTIF(#REF!,0))*100</f>
        <v>#REF!</v>
      </c>
      <c r="AQ13" s="35" t="e">
        <f>COUNTIF(#REF!,2)/(COUNTIF(#REF!,2)+COUNTIF(#REF!,1)+COUNTIF(#REF!,0))*100</f>
        <v>#REF!</v>
      </c>
      <c r="AR13" s="35" t="e">
        <f>COUNTIF(#REF!,2)/(COUNTIF(#REF!,2)+COUNTIF(#REF!,1)+COUNTIF(#REF!,0))*100</f>
        <v>#REF!</v>
      </c>
      <c r="AS13" s="35" t="e">
        <f>COUNTIF(#REF!,2)/(COUNTIF(#REF!,2)+COUNTIF(#REF!,1)+COUNTIF(#REF!,0))*100</f>
        <v>#REF!</v>
      </c>
      <c r="AT13" s="35" t="e">
        <f>COUNTIF(#REF!,2)/(COUNTIF(#REF!,2)+COUNTIF(#REF!,1)+COUNTIF(#REF!,0))*100</f>
        <v>#REF!</v>
      </c>
      <c r="AU13" s="35" t="e">
        <f>COUNTIF(#REF!,2)/(COUNTIF(#REF!,2)+COUNTIF(#REF!,1)+COUNTIF(#REF!,0))*100</f>
        <v>#REF!</v>
      </c>
      <c r="AV13" s="35" t="e">
        <f>COUNTIF(#REF!,2)/(COUNTIF(#REF!,2)+COUNTIF(#REF!,1)+COUNTIF(#REF!,0))*100</f>
        <v>#REF!</v>
      </c>
      <c r="AW13" s="35" t="e">
        <f>COUNTIF(#REF!,2)/(COUNTIF(#REF!,2)+COUNTIF(#REF!,1)+COUNTIF(#REF!,0))*100</f>
        <v>#REF!</v>
      </c>
      <c r="AX13" s="35" t="e">
        <f>COUNTIF(#REF!,2)/(COUNTIF(#REF!,2)+COUNTIF(#REF!,1)+COUNTIF(#REF!,0))*100</f>
        <v>#REF!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46"/>
      <c r="B14" s="2"/>
      <c r="C14" s="2"/>
      <c r="D14" s="2"/>
      <c r="E14" s="2"/>
      <c r="F14" s="2"/>
      <c r="G14" s="4"/>
      <c r="H14" s="3"/>
      <c r="I14" s="2"/>
      <c r="J14" s="2"/>
      <c r="K14" s="36" t="s">
        <v>12</v>
      </c>
      <c r="L14" s="36" t="s">
        <v>12</v>
      </c>
      <c r="M14" s="36" t="s">
        <v>12</v>
      </c>
      <c r="N14" s="36" t="s">
        <v>12</v>
      </c>
      <c r="O14" s="36" t="s">
        <v>12</v>
      </c>
      <c r="P14" s="36" t="s">
        <v>12</v>
      </c>
      <c r="Q14" s="36" t="s">
        <v>12</v>
      </c>
      <c r="R14" s="36" t="s">
        <v>12</v>
      </c>
      <c r="S14" s="36" t="s">
        <v>12</v>
      </c>
      <c r="T14" s="36" t="s">
        <v>12</v>
      </c>
      <c r="U14" s="36" t="s">
        <v>12</v>
      </c>
      <c r="V14" s="36" t="s">
        <v>12</v>
      </c>
      <c r="W14" s="36" t="s">
        <v>12</v>
      </c>
      <c r="X14" s="36" t="s">
        <v>12</v>
      </c>
      <c r="Y14" s="36" t="s">
        <v>12</v>
      </c>
      <c r="Z14" s="36" t="s">
        <v>12</v>
      </c>
      <c r="AA14" s="36" t="s">
        <v>12</v>
      </c>
      <c r="AB14" s="36" t="s">
        <v>12</v>
      </c>
      <c r="AC14" s="36" t="s">
        <v>12</v>
      </c>
      <c r="AD14" s="36" t="s">
        <v>12</v>
      </c>
      <c r="AE14" s="36" t="s">
        <v>12</v>
      </c>
      <c r="AF14" s="36" t="s">
        <v>12</v>
      </c>
      <c r="AG14" s="36" t="s">
        <v>12</v>
      </c>
      <c r="AH14" s="36" t="s">
        <v>12</v>
      </c>
      <c r="AI14" s="36" t="s">
        <v>12</v>
      </c>
      <c r="AJ14" s="36" t="s">
        <v>12</v>
      </c>
      <c r="AK14" s="36" t="s">
        <v>12</v>
      </c>
      <c r="AL14" s="36" t="s">
        <v>12</v>
      </c>
      <c r="AM14" s="36" t="s">
        <v>12</v>
      </c>
      <c r="AN14" s="36" t="s">
        <v>12</v>
      </c>
      <c r="AO14" s="36" t="s">
        <v>12</v>
      </c>
      <c r="AP14" s="36" t="s">
        <v>12</v>
      </c>
      <c r="AQ14" s="36" t="s">
        <v>12</v>
      </c>
      <c r="AR14" s="36" t="s">
        <v>12</v>
      </c>
      <c r="AS14" s="36" t="s">
        <v>12</v>
      </c>
      <c r="AT14" s="36" t="s">
        <v>12</v>
      </c>
      <c r="AU14" s="36" t="s">
        <v>12</v>
      </c>
      <c r="AV14" s="36" t="s">
        <v>12</v>
      </c>
      <c r="AW14" s="36" t="s">
        <v>12</v>
      </c>
      <c r="AX14" s="36" t="s">
        <v>12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46"/>
      <c r="B15" s="2"/>
      <c r="C15" s="2"/>
      <c r="D15" s="2"/>
      <c r="E15" s="2"/>
      <c r="F15" s="2"/>
      <c r="G15" s="4"/>
      <c r="H15" s="3"/>
      <c r="I15" s="39" t="s">
        <v>11</v>
      </c>
      <c r="J15" s="2"/>
      <c r="K15" s="35" t="e">
        <f>COUNTIF(#REF!,1)/(COUNTIF(#REF!,2)+COUNTIF(#REF!,1)+COUNTIF(#REF!,0))*100</f>
        <v>#REF!</v>
      </c>
      <c r="L15" s="35" t="e">
        <f>COUNTIF(#REF!,1)/(COUNTIF(#REF!,2)+COUNTIF(#REF!,1)+COUNTIF(#REF!,0))*100</f>
        <v>#REF!</v>
      </c>
      <c r="M15" s="35" t="e">
        <f>COUNTIF(#REF!,1)/(COUNTIF(#REF!,2)+COUNTIF(#REF!,1)+COUNTIF(#REF!,0))*100</f>
        <v>#REF!</v>
      </c>
      <c r="N15" s="35" t="e">
        <f>COUNTIF(#REF!,1)/(COUNTIF(#REF!,2)+COUNTIF(#REF!,1)+COUNTIF(#REF!,0))*100</f>
        <v>#REF!</v>
      </c>
      <c r="O15" s="35" t="e">
        <f>COUNTIF(#REF!,1)/(COUNTIF(#REF!,2)+COUNTIF(#REF!,1)+COUNTIF(#REF!,0))*100</f>
        <v>#REF!</v>
      </c>
      <c r="P15" s="35" t="e">
        <f>COUNTIF(#REF!,1)/(COUNTIF(#REF!,2)+COUNTIF(#REF!,1)+COUNTIF(#REF!,0))*100</f>
        <v>#REF!</v>
      </c>
      <c r="Q15" s="35" t="e">
        <f>COUNTIF(#REF!,1)/(COUNTIF(#REF!,2)+COUNTIF(#REF!,1)+COUNTIF(#REF!,0))*100</f>
        <v>#REF!</v>
      </c>
      <c r="R15" s="35" t="e">
        <f>COUNTIF(#REF!,1)/(COUNTIF(#REF!,2)+COUNTIF(#REF!,1)+COUNTIF(#REF!,0))*100</f>
        <v>#REF!</v>
      </c>
      <c r="S15" s="35" t="e">
        <f>COUNTIF(#REF!,1)/(COUNTIF(#REF!,2)+COUNTIF(#REF!,1)+COUNTIF(#REF!,0))*100</f>
        <v>#REF!</v>
      </c>
      <c r="T15" s="35" t="e">
        <f>COUNTIF(#REF!,1)/(COUNTIF(#REF!,2)+COUNTIF(#REF!,1)+COUNTIF(#REF!,0))*100</f>
        <v>#REF!</v>
      </c>
      <c r="U15" s="35" t="e">
        <f>COUNTIF(#REF!,1)/(COUNTIF(#REF!,2)+COUNTIF(#REF!,1)+COUNTIF(#REF!,0))*100</f>
        <v>#REF!</v>
      </c>
      <c r="V15" s="35" t="e">
        <f>COUNTIF(#REF!,1)/(COUNTIF(#REF!,2)+COUNTIF(#REF!,1)+COUNTIF(#REF!,0))*100</f>
        <v>#REF!</v>
      </c>
      <c r="W15" s="35" t="e">
        <f>COUNTIF(#REF!,1)/(COUNTIF(#REF!,2)+COUNTIF(#REF!,1)+COUNTIF(#REF!,0))*100</f>
        <v>#REF!</v>
      </c>
      <c r="X15" s="35" t="e">
        <f>COUNTIF(#REF!,1)/(COUNTIF(#REF!,2)+COUNTIF(#REF!,1)+COUNTIF(#REF!,0))*100</f>
        <v>#REF!</v>
      </c>
      <c r="Y15" s="35" t="e">
        <f>COUNTIF(#REF!,1)/(COUNTIF(#REF!,2)+COUNTIF(#REF!,1)+COUNTIF(#REF!,0))*100</f>
        <v>#REF!</v>
      </c>
      <c r="Z15" s="35" t="e">
        <f>COUNTIF(#REF!,1)/(COUNTIF(#REF!,2)+COUNTIF(#REF!,1)+COUNTIF(#REF!,0))*100</f>
        <v>#REF!</v>
      </c>
      <c r="AA15" s="35" t="e">
        <f>COUNTIF(#REF!,1)/(COUNTIF(#REF!,2)+COUNTIF(#REF!,1)+COUNTIF(#REF!,0))*100</f>
        <v>#REF!</v>
      </c>
      <c r="AB15" s="35" t="e">
        <f>COUNTIF(#REF!,1)/(COUNTIF(#REF!,2)+COUNTIF(#REF!,1)+COUNTIF(#REF!,0))*100</f>
        <v>#REF!</v>
      </c>
      <c r="AC15" s="35" t="e">
        <f>COUNTIF(#REF!,1)/(COUNTIF(#REF!,2)+COUNTIF(#REF!,1)+COUNTIF(#REF!,0))*100</f>
        <v>#REF!</v>
      </c>
      <c r="AD15" s="35" t="e">
        <f>COUNTIF(#REF!,1)/(COUNTIF(#REF!,2)+COUNTIF(#REF!,1)+COUNTIF(#REF!,0))*100</f>
        <v>#REF!</v>
      </c>
      <c r="AE15" s="35" t="e">
        <f>COUNTIF(#REF!,1)/(COUNTIF(#REF!,2)+COUNTIF(#REF!,1)+COUNTIF(#REF!,0))*100</f>
        <v>#REF!</v>
      </c>
      <c r="AF15" s="35" t="e">
        <f>COUNTIF(#REF!,1)/(COUNTIF(#REF!,2)+COUNTIF(#REF!,1)+COUNTIF(#REF!,0))*100</f>
        <v>#REF!</v>
      </c>
      <c r="AG15" s="35" t="e">
        <f>COUNTIF(#REF!,1)/(COUNTIF(#REF!,2)+COUNTIF(#REF!,1)+COUNTIF(#REF!,0))*100</f>
        <v>#REF!</v>
      </c>
      <c r="AH15" s="35" t="e">
        <f>COUNTIF(#REF!,1)/(COUNTIF(#REF!,2)+COUNTIF(#REF!,1)+COUNTIF(#REF!,0))*100</f>
        <v>#REF!</v>
      </c>
      <c r="AI15" s="35" t="e">
        <f>COUNTIF(#REF!,1)/(COUNTIF(#REF!,2)+COUNTIF(#REF!,1)+COUNTIF(#REF!,0))*100</f>
        <v>#REF!</v>
      </c>
      <c r="AJ15" s="35" t="e">
        <f>COUNTIF(#REF!,1)/(COUNTIF(#REF!,2)+COUNTIF(#REF!,1)+COUNTIF(#REF!,0))*100</f>
        <v>#REF!</v>
      </c>
      <c r="AK15" s="35" t="e">
        <f>COUNTIF(#REF!,1)/(COUNTIF(#REF!,2)+COUNTIF(#REF!,1)+COUNTIF(#REF!,0))*100</f>
        <v>#REF!</v>
      </c>
      <c r="AL15" s="35" t="e">
        <f>COUNTIF(#REF!,1)/(COUNTIF(#REF!,2)+COUNTIF(#REF!,1)+COUNTIF(#REF!,0))*100</f>
        <v>#REF!</v>
      </c>
      <c r="AM15" s="35" t="e">
        <f>COUNTIF(#REF!,1)/(COUNTIF(#REF!,2)+COUNTIF(#REF!,1)+COUNTIF(#REF!,0))*100</f>
        <v>#REF!</v>
      </c>
      <c r="AN15" s="35" t="e">
        <f>COUNTIF(#REF!,1)/(COUNTIF(#REF!,2)+COUNTIF(#REF!,1)+COUNTIF(#REF!,0))*100</f>
        <v>#REF!</v>
      </c>
      <c r="AO15" s="35" t="e">
        <f>COUNTIF(#REF!,1)/(COUNTIF(#REF!,2)+COUNTIF(#REF!,1)+COUNTIF(#REF!,0))*100</f>
        <v>#REF!</v>
      </c>
      <c r="AP15" s="35" t="e">
        <f>COUNTIF(#REF!,1)/(COUNTIF(#REF!,2)+COUNTIF(#REF!,1)+COUNTIF(#REF!,0))*100</f>
        <v>#REF!</v>
      </c>
      <c r="AQ15" s="35" t="e">
        <f>COUNTIF(#REF!,1)/(COUNTIF(#REF!,2)+COUNTIF(#REF!,1)+COUNTIF(#REF!,0))*100</f>
        <v>#REF!</v>
      </c>
      <c r="AR15" s="35" t="e">
        <f>COUNTIF(#REF!,1)/(COUNTIF(#REF!,2)+COUNTIF(#REF!,1)+COUNTIF(#REF!,0))*100</f>
        <v>#REF!</v>
      </c>
      <c r="AS15" s="35" t="e">
        <f>COUNTIF(#REF!,1)/(COUNTIF(#REF!,2)+COUNTIF(#REF!,1)+COUNTIF(#REF!,0))*100</f>
        <v>#REF!</v>
      </c>
      <c r="AT15" s="35" t="e">
        <f>COUNTIF(#REF!,1)/(COUNTIF(#REF!,2)+COUNTIF(#REF!,1)+COUNTIF(#REF!,0))*100</f>
        <v>#REF!</v>
      </c>
      <c r="AU15" s="35" t="e">
        <f>COUNTIF(#REF!,1)/(COUNTIF(#REF!,2)+COUNTIF(#REF!,1)+COUNTIF(#REF!,0))*100</f>
        <v>#REF!</v>
      </c>
      <c r="AV15" s="35" t="e">
        <f>COUNTIF(#REF!,1)/(COUNTIF(#REF!,2)+COUNTIF(#REF!,1)+COUNTIF(#REF!,0))*100</f>
        <v>#REF!</v>
      </c>
      <c r="AW15" s="35" t="e">
        <f>COUNTIF(#REF!,1)/(COUNTIF(#REF!,2)+COUNTIF(#REF!,1)+COUNTIF(#REF!,0))*100</f>
        <v>#REF!</v>
      </c>
      <c r="AX15" s="35" t="e">
        <f>COUNTIF(#REF!,1)/(COUNTIF(#REF!,2)+COUNTIF(#REF!,1)+COUNTIF(#REF!,0))*100</f>
        <v>#REF!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46"/>
      <c r="B16" s="2"/>
      <c r="C16" s="2"/>
      <c r="D16" s="2"/>
      <c r="E16" s="2"/>
      <c r="F16" s="2"/>
      <c r="G16" s="4"/>
      <c r="H16" s="3"/>
      <c r="I16" s="2"/>
      <c r="J16" s="2"/>
      <c r="K16" s="36" t="s">
        <v>12</v>
      </c>
      <c r="L16" s="36" t="s">
        <v>12</v>
      </c>
      <c r="M16" s="36" t="s">
        <v>12</v>
      </c>
      <c r="N16" s="36" t="s">
        <v>12</v>
      </c>
      <c r="O16" s="36" t="s">
        <v>12</v>
      </c>
      <c r="P16" s="36" t="s">
        <v>12</v>
      </c>
      <c r="Q16" s="36" t="s">
        <v>12</v>
      </c>
      <c r="R16" s="36" t="s">
        <v>12</v>
      </c>
      <c r="S16" s="36" t="s">
        <v>12</v>
      </c>
      <c r="T16" s="36" t="s">
        <v>12</v>
      </c>
      <c r="U16" s="36" t="s">
        <v>12</v>
      </c>
      <c r="V16" s="36" t="s">
        <v>12</v>
      </c>
      <c r="W16" s="36" t="s">
        <v>12</v>
      </c>
      <c r="X16" s="36" t="s">
        <v>12</v>
      </c>
      <c r="Y16" s="36" t="s">
        <v>12</v>
      </c>
      <c r="Z16" s="36" t="s">
        <v>12</v>
      </c>
      <c r="AA16" s="36" t="s">
        <v>12</v>
      </c>
      <c r="AB16" s="36" t="s">
        <v>12</v>
      </c>
      <c r="AC16" s="36" t="s">
        <v>12</v>
      </c>
      <c r="AD16" s="36" t="s">
        <v>12</v>
      </c>
      <c r="AE16" s="36" t="s">
        <v>12</v>
      </c>
      <c r="AF16" s="36" t="s">
        <v>12</v>
      </c>
      <c r="AG16" s="36" t="s">
        <v>12</v>
      </c>
      <c r="AH16" s="36" t="s">
        <v>12</v>
      </c>
      <c r="AI16" s="36" t="s">
        <v>12</v>
      </c>
      <c r="AJ16" s="36" t="s">
        <v>12</v>
      </c>
      <c r="AK16" s="36" t="s">
        <v>12</v>
      </c>
      <c r="AL16" s="36" t="s">
        <v>12</v>
      </c>
      <c r="AM16" s="36" t="s">
        <v>12</v>
      </c>
      <c r="AN16" s="36" t="s">
        <v>12</v>
      </c>
      <c r="AO16" s="36" t="s">
        <v>12</v>
      </c>
      <c r="AP16" s="36" t="s">
        <v>12</v>
      </c>
      <c r="AQ16" s="36" t="s">
        <v>12</v>
      </c>
      <c r="AR16" s="36" t="s">
        <v>12</v>
      </c>
      <c r="AS16" s="36" t="s">
        <v>12</v>
      </c>
      <c r="AT16" s="36" t="s">
        <v>12</v>
      </c>
      <c r="AU16" s="36" t="s">
        <v>12</v>
      </c>
      <c r="AV16" s="36" t="s">
        <v>12</v>
      </c>
      <c r="AW16" s="36" t="s">
        <v>12</v>
      </c>
      <c r="AX16" s="36" t="s">
        <v>12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46"/>
      <c r="B17" s="2"/>
      <c r="C17" s="2"/>
      <c r="D17" s="2"/>
      <c r="E17" s="2"/>
      <c r="F17" s="2"/>
      <c r="G17" s="4"/>
      <c r="H17" s="3"/>
      <c r="I17" s="39" t="s">
        <v>42</v>
      </c>
      <c r="J17" s="2"/>
      <c r="K17" s="35" t="e">
        <f>COUNTIF(#REF!,0)/(COUNTIF(#REF!,2)+COUNTIF(#REF!,1)+COUNTIF(#REF!,0))*100</f>
        <v>#REF!</v>
      </c>
      <c r="L17" s="35" t="e">
        <f>COUNTIF(#REF!,0)/(COUNTIF(#REF!,2)+COUNTIF(#REF!,1)+COUNTIF(#REF!,0))*100</f>
        <v>#REF!</v>
      </c>
      <c r="M17" s="35" t="e">
        <f>COUNTIF(#REF!,0)/(COUNTIF(#REF!,2)+COUNTIF(#REF!,1)+COUNTIF(#REF!,0))*100</f>
        <v>#REF!</v>
      </c>
      <c r="N17" s="35" t="e">
        <f>COUNTIF(#REF!,0)/(COUNTIF(#REF!,2)+COUNTIF(#REF!,1)+COUNTIF(#REF!,0))*100</f>
        <v>#REF!</v>
      </c>
      <c r="O17" s="35" t="e">
        <f>COUNTIF(#REF!,0)/(COUNTIF(#REF!,2)+COUNTIF(#REF!,1)+COUNTIF(#REF!,0))*100</f>
        <v>#REF!</v>
      </c>
      <c r="P17" s="35" t="e">
        <f>COUNTIF(#REF!,0)/(COUNTIF(#REF!,2)+COUNTIF(#REF!,1)+COUNTIF(#REF!,0))*100</f>
        <v>#REF!</v>
      </c>
      <c r="Q17" s="35" t="e">
        <f>COUNTIF(#REF!,0)/(COUNTIF(#REF!,2)+COUNTIF(#REF!,1)+COUNTIF(#REF!,0))*100</f>
        <v>#REF!</v>
      </c>
      <c r="R17" s="35" t="e">
        <f>COUNTIF(#REF!,0)/(COUNTIF(#REF!,2)+COUNTIF(#REF!,1)+COUNTIF(#REF!,0))*100</f>
        <v>#REF!</v>
      </c>
      <c r="S17" s="35" t="e">
        <f>COUNTIF(#REF!,0)/(COUNTIF(#REF!,2)+COUNTIF(#REF!,1)+COUNTIF(#REF!,0))*100</f>
        <v>#REF!</v>
      </c>
      <c r="T17" s="35" t="e">
        <f>COUNTIF(#REF!,0)/(COUNTIF(#REF!,2)+COUNTIF(#REF!,1)+COUNTIF(#REF!,0))*100</f>
        <v>#REF!</v>
      </c>
      <c r="U17" s="35" t="e">
        <f>COUNTIF(#REF!,0)/(COUNTIF(#REF!,2)+COUNTIF(#REF!,1)+COUNTIF(#REF!,0))*100</f>
        <v>#REF!</v>
      </c>
      <c r="V17" s="35" t="e">
        <f>COUNTIF(#REF!,0)/(COUNTIF(#REF!,2)+COUNTIF(#REF!,1)+COUNTIF(#REF!,0))*100</f>
        <v>#REF!</v>
      </c>
      <c r="W17" s="35" t="e">
        <f>COUNTIF(#REF!,0)/(COUNTIF(#REF!,2)+COUNTIF(#REF!,1)+COUNTIF(#REF!,0))*100</f>
        <v>#REF!</v>
      </c>
      <c r="X17" s="35" t="e">
        <f>COUNTIF(#REF!,0)/(COUNTIF(#REF!,2)+COUNTIF(#REF!,1)+COUNTIF(#REF!,0))*100</f>
        <v>#REF!</v>
      </c>
      <c r="Y17" s="35" t="e">
        <f>COUNTIF(#REF!,0)/(COUNTIF(#REF!,2)+COUNTIF(#REF!,1)+COUNTIF(#REF!,0))*100</f>
        <v>#REF!</v>
      </c>
      <c r="Z17" s="35" t="e">
        <f>COUNTIF(#REF!,0)/(COUNTIF(#REF!,2)+COUNTIF(#REF!,1)+COUNTIF(#REF!,0))*100</f>
        <v>#REF!</v>
      </c>
      <c r="AA17" s="35" t="e">
        <f>COUNTIF(#REF!,0)/(COUNTIF(#REF!,2)+COUNTIF(#REF!,1)+COUNTIF(#REF!,0))*100</f>
        <v>#REF!</v>
      </c>
      <c r="AB17" s="35" t="e">
        <f>COUNTIF(#REF!,0)/(COUNTIF(#REF!,2)+COUNTIF(#REF!,1)+COUNTIF(#REF!,0))*100</f>
        <v>#REF!</v>
      </c>
      <c r="AC17" s="35" t="e">
        <f>COUNTIF(#REF!,0)/(COUNTIF(#REF!,2)+COUNTIF(#REF!,1)+COUNTIF(#REF!,0))*100</f>
        <v>#REF!</v>
      </c>
      <c r="AD17" s="35" t="e">
        <f>COUNTIF(#REF!,0)/(COUNTIF(#REF!,2)+COUNTIF(#REF!,1)+COUNTIF(#REF!,0))*100</f>
        <v>#REF!</v>
      </c>
      <c r="AE17" s="35" t="e">
        <f>COUNTIF(#REF!,0)/(COUNTIF(#REF!,2)+COUNTIF(#REF!,1)+COUNTIF(#REF!,0))*100</f>
        <v>#REF!</v>
      </c>
      <c r="AF17" s="35" t="e">
        <f>COUNTIF(#REF!,0)/(COUNTIF(#REF!,2)+COUNTIF(#REF!,1)+COUNTIF(#REF!,0))*100</f>
        <v>#REF!</v>
      </c>
      <c r="AG17" s="35" t="e">
        <f>COUNTIF(#REF!,0)/(COUNTIF(#REF!,2)+COUNTIF(#REF!,1)+COUNTIF(#REF!,0))*100</f>
        <v>#REF!</v>
      </c>
      <c r="AH17" s="35" t="e">
        <f>COUNTIF(#REF!,0)/(COUNTIF(#REF!,2)+COUNTIF(#REF!,1)+COUNTIF(#REF!,0))*100</f>
        <v>#REF!</v>
      </c>
      <c r="AI17" s="35" t="e">
        <f>COUNTIF(#REF!,0)/(COUNTIF(#REF!,2)+COUNTIF(#REF!,1)+COUNTIF(#REF!,0))*100</f>
        <v>#REF!</v>
      </c>
      <c r="AJ17" s="35" t="e">
        <f>COUNTIF(#REF!,0)/(COUNTIF(#REF!,2)+COUNTIF(#REF!,1)+COUNTIF(#REF!,0))*100</f>
        <v>#REF!</v>
      </c>
      <c r="AK17" s="35" t="e">
        <f>COUNTIF(#REF!,0)/(COUNTIF(#REF!,2)+COUNTIF(#REF!,1)+COUNTIF(#REF!,0))*100</f>
        <v>#REF!</v>
      </c>
      <c r="AL17" s="35" t="e">
        <f>COUNTIF(#REF!,0)/(COUNTIF(#REF!,2)+COUNTIF(#REF!,1)+COUNTIF(#REF!,0))*100</f>
        <v>#REF!</v>
      </c>
      <c r="AM17" s="35" t="e">
        <f>COUNTIF(#REF!,0)/(COUNTIF(#REF!,2)+COUNTIF(#REF!,1)+COUNTIF(#REF!,0))*100</f>
        <v>#REF!</v>
      </c>
      <c r="AN17" s="35" t="e">
        <f>COUNTIF(#REF!,0)/(COUNTIF(#REF!,2)+COUNTIF(#REF!,1)+COUNTIF(#REF!,0))*100</f>
        <v>#REF!</v>
      </c>
      <c r="AO17" s="35" t="e">
        <f>COUNTIF(#REF!,0)/(COUNTIF(#REF!,2)+COUNTIF(#REF!,1)+COUNTIF(#REF!,0))*100</f>
        <v>#REF!</v>
      </c>
      <c r="AP17" s="35" t="e">
        <f>COUNTIF(#REF!,0)/(COUNTIF(#REF!,2)+COUNTIF(#REF!,1)+COUNTIF(#REF!,0))*100</f>
        <v>#REF!</v>
      </c>
      <c r="AQ17" s="35" t="e">
        <f>COUNTIF(#REF!,0)/(COUNTIF(#REF!,2)+COUNTIF(#REF!,1)+COUNTIF(#REF!,0))*100</f>
        <v>#REF!</v>
      </c>
      <c r="AR17" s="35" t="e">
        <f>COUNTIF(#REF!,0)/(COUNTIF(#REF!,2)+COUNTIF(#REF!,1)+COUNTIF(#REF!,0))*100</f>
        <v>#REF!</v>
      </c>
      <c r="AS17" s="35" t="e">
        <f>COUNTIF(#REF!,0)/(COUNTIF(#REF!,2)+COUNTIF(#REF!,1)+COUNTIF(#REF!,0))*100</f>
        <v>#REF!</v>
      </c>
      <c r="AT17" s="35" t="e">
        <f>COUNTIF(#REF!,0)/(COUNTIF(#REF!,2)+COUNTIF(#REF!,1)+COUNTIF(#REF!,0))*100</f>
        <v>#REF!</v>
      </c>
      <c r="AU17" s="35" t="e">
        <f>COUNTIF(#REF!,0)/(COUNTIF(#REF!,2)+COUNTIF(#REF!,1)+COUNTIF(#REF!,0))*100</f>
        <v>#REF!</v>
      </c>
      <c r="AV17" s="35" t="e">
        <f>COUNTIF(#REF!,0)/(COUNTIF(#REF!,2)+COUNTIF(#REF!,1)+COUNTIF(#REF!,0))*100</f>
        <v>#REF!</v>
      </c>
      <c r="AW17" s="35" t="e">
        <f>COUNTIF(#REF!,0)/(COUNTIF(#REF!,2)+COUNTIF(#REF!,1)+COUNTIF(#REF!,0))*100</f>
        <v>#REF!</v>
      </c>
      <c r="AX17" s="35" t="e">
        <f>COUNTIF(#REF!,0)/(COUNTIF(#REF!,2)+COUNTIF(#REF!,1)+COUNTIF(#REF!,0))*100</f>
        <v>#REF!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 customHeight="1">
      <c r="A18" s="46"/>
      <c r="B18" s="2"/>
      <c r="C18" s="2"/>
      <c r="D18" s="2"/>
      <c r="E18" s="2"/>
      <c r="F18" s="2"/>
      <c r="G18" s="4"/>
      <c r="H18" s="3"/>
      <c r="I18" s="2"/>
      <c r="J18" s="2"/>
      <c r="K18" s="36" t="s">
        <v>12</v>
      </c>
      <c r="L18" s="36" t="s">
        <v>12</v>
      </c>
      <c r="M18" s="36" t="s">
        <v>12</v>
      </c>
      <c r="N18" s="36" t="s">
        <v>12</v>
      </c>
      <c r="O18" s="36" t="s">
        <v>12</v>
      </c>
      <c r="P18" s="36" t="s">
        <v>12</v>
      </c>
      <c r="Q18" s="36" t="s">
        <v>12</v>
      </c>
      <c r="R18" s="36" t="s">
        <v>12</v>
      </c>
      <c r="S18" s="36" t="s">
        <v>12</v>
      </c>
      <c r="T18" s="36" t="s">
        <v>12</v>
      </c>
      <c r="U18" s="36" t="s">
        <v>12</v>
      </c>
      <c r="V18" s="36" t="s">
        <v>12</v>
      </c>
      <c r="W18" s="36" t="s">
        <v>12</v>
      </c>
      <c r="X18" s="36" t="s">
        <v>12</v>
      </c>
      <c r="Y18" s="36" t="s">
        <v>12</v>
      </c>
      <c r="Z18" s="36" t="s">
        <v>12</v>
      </c>
      <c r="AA18" s="36" t="s">
        <v>12</v>
      </c>
      <c r="AB18" s="36" t="s">
        <v>12</v>
      </c>
      <c r="AC18" s="36" t="s">
        <v>12</v>
      </c>
      <c r="AD18" s="36" t="s">
        <v>12</v>
      </c>
      <c r="AE18" s="36" t="s">
        <v>12</v>
      </c>
      <c r="AF18" s="36" t="s">
        <v>12</v>
      </c>
      <c r="AG18" s="36" t="s">
        <v>12</v>
      </c>
      <c r="AH18" s="36" t="s">
        <v>12</v>
      </c>
      <c r="AI18" s="36" t="s">
        <v>12</v>
      </c>
      <c r="AJ18" s="36" t="s">
        <v>12</v>
      </c>
      <c r="AK18" s="36" t="s">
        <v>12</v>
      </c>
      <c r="AL18" s="36" t="s">
        <v>12</v>
      </c>
      <c r="AM18" s="36" t="s">
        <v>12</v>
      </c>
      <c r="AN18" s="36" t="s">
        <v>12</v>
      </c>
      <c r="AO18" s="36" t="s">
        <v>12</v>
      </c>
      <c r="AP18" s="36" t="s">
        <v>12</v>
      </c>
      <c r="AQ18" s="36" t="s">
        <v>12</v>
      </c>
      <c r="AR18" s="36" t="s">
        <v>12</v>
      </c>
      <c r="AS18" s="36" t="s">
        <v>12</v>
      </c>
      <c r="AT18" s="36" t="s">
        <v>12</v>
      </c>
      <c r="AU18" s="36" t="s">
        <v>12</v>
      </c>
      <c r="AV18" s="36" t="s">
        <v>12</v>
      </c>
      <c r="AW18" s="36" t="s">
        <v>12</v>
      </c>
      <c r="AX18" s="36" t="s">
        <v>12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</sheetData>
  <sheetProtection/>
  <mergeCells count="4">
    <mergeCell ref="B3:D3"/>
    <mergeCell ref="I3:I5"/>
    <mergeCell ref="B4:D5"/>
    <mergeCell ref="G4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I3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42" customWidth="1"/>
    <col min="2" max="2" width="19.00390625" style="0" customWidth="1"/>
    <col min="3" max="3" width="21.57421875" style="0" customWidth="1"/>
    <col min="4" max="4" width="14.28125" style="0" bestFit="1" customWidth="1"/>
    <col min="5" max="5" width="12.28125" style="0" customWidth="1"/>
    <col min="6" max="6" width="10.140625" style="0" customWidth="1"/>
    <col min="7" max="7" width="8.00390625" style="0" customWidth="1"/>
    <col min="8" max="27" width="4.28125" style="0" customWidth="1"/>
    <col min="28" max="47" width="4.28125" style="0" hidden="1" customWidth="1"/>
    <col min="48" max="49" width="3.140625" style="0" customWidth="1"/>
    <col min="50" max="51" width="3.140625" style="0" hidden="1" customWidth="1"/>
    <col min="52" max="61" width="12.28125" style="0" customWidth="1"/>
  </cols>
  <sheetData>
    <row r="1" spans="1:61" ht="8.25" customHeight="1">
      <c r="A1" s="46"/>
      <c r="B1" s="2"/>
      <c r="C1" s="2"/>
      <c r="D1" s="4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15" customHeight="1">
      <c r="A2" s="46"/>
      <c r="B2" s="5"/>
      <c r="C2" s="5"/>
      <c r="D2" s="4"/>
      <c r="E2" s="2"/>
      <c r="F2" s="2"/>
      <c r="G2" s="6" t="s">
        <v>0</v>
      </c>
      <c r="H2" s="7">
        <v>1</v>
      </c>
      <c r="I2" s="7">
        <v>2</v>
      </c>
      <c r="J2" s="7">
        <v>3</v>
      </c>
      <c r="K2" s="7">
        <v>4</v>
      </c>
      <c r="L2" s="7">
        <v>5</v>
      </c>
      <c r="M2" s="7">
        <v>6</v>
      </c>
      <c r="N2" s="7">
        <v>7</v>
      </c>
      <c r="O2" s="7">
        <v>8</v>
      </c>
      <c r="P2" s="7">
        <v>9</v>
      </c>
      <c r="Q2" s="7">
        <v>10</v>
      </c>
      <c r="R2" s="7">
        <v>11</v>
      </c>
      <c r="S2" s="7">
        <v>12</v>
      </c>
      <c r="T2" s="7">
        <v>13</v>
      </c>
      <c r="U2" s="7">
        <v>14</v>
      </c>
      <c r="V2" s="7">
        <v>15</v>
      </c>
      <c r="W2" s="7">
        <v>16</v>
      </c>
      <c r="X2" s="7">
        <v>17</v>
      </c>
      <c r="Y2" s="7">
        <v>18</v>
      </c>
      <c r="Z2" s="7">
        <v>19</v>
      </c>
      <c r="AA2" s="7">
        <v>20</v>
      </c>
      <c r="AB2" s="7">
        <v>21</v>
      </c>
      <c r="AC2" s="7">
        <v>22</v>
      </c>
      <c r="AD2" s="7">
        <v>23</v>
      </c>
      <c r="AE2" s="7">
        <v>24</v>
      </c>
      <c r="AF2" s="7">
        <v>25</v>
      </c>
      <c r="AG2" s="7">
        <v>26</v>
      </c>
      <c r="AH2" s="7">
        <v>27</v>
      </c>
      <c r="AI2" s="7">
        <v>28</v>
      </c>
      <c r="AJ2" s="7">
        <v>29</v>
      </c>
      <c r="AK2" s="7">
        <v>30</v>
      </c>
      <c r="AL2" s="7">
        <v>31</v>
      </c>
      <c r="AM2" s="7">
        <v>32</v>
      </c>
      <c r="AN2" s="7">
        <v>33</v>
      </c>
      <c r="AO2" s="7">
        <v>34</v>
      </c>
      <c r="AP2" s="7">
        <v>35</v>
      </c>
      <c r="AQ2" s="7">
        <v>36</v>
      </c>
      <c r="AR2" s="7">
        <v>37</v>
      </c>
      <c r="AS2" s="7">
        <v>38</v>
      </c>
      <c r="AT2" s="7">
        <v>39</v>
      </c>
      <c r="AU2" s="7">
        <v>40</v>
      </c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24" customHeight="1">
      <c r="A3" s="47"/>
      <c r="B3" s="112" t="s">
        <v>154</v>
      </c>
      <c r="C3" s="112"/>
      <c r="D3" s="10"/>
      <c r="E3" s="9"/>
      <c r="F3" s="105" t="s">
        <v>23</v>
      </c>
      <c r="G3" s="11" t="s">
        <v>2</v>
      </c>
      <c r="H3" s="76">
        <v>19</v>
      </c>
      <c r="I3" s="77">
        <v>36.5</v>
      </c>
      <c r="J3" s="76">
        <v>37.5</v>
      </c>
      <c r="K3" s="77">
        <v>8</v>
      </c>
      <c r="L3" s="76">
        <v>34</v>
      </c>
      <c r="M3" s="78">
        <v>23</v>
      </c>
      <c r="N3" s="79">
        <v>34</v>
      </c>
      <c r="O3" s="78">
        <v>20</v>
      </c>
      <c r="P3" s="79">
        <v>37</v>
      </c>
      <c r="Q3" s="78">
        <v>34</v>
      </c>
      <c r="R3" s="80">
        <v>31</v>
      </c>
      <c r="S3" s="81">
        <v>13</v>
      </c>
      <c r="T3" s="80">
        <v>39</v>
      </c>
      <c r="U3" s="81">
        <v>21</v>
      </c>
      <c r="V3" s="80">
        <v>23</v>
      </c>
      <c r="W3" s="81">
        <v>41</v>
      </c>
      <c r="X3" s="80">
        <v>40</v>
      </c>
      <c r="Y3" s="81">
        <v>36</v>
      </c>
      <c r="Z3" s="80">
        <v>41</v>
      </c>
      <c r="AA3" s="81">
        <v>27</v>
      </c>
      <c r="AB3" s="79"/>
      <c r="AC3" s="78"/>
      <c r="AD3" s="79"/>
      <c r="AE3" s="78"/>
      <c r="AF3" s="79"/>
      <c r="AG3" s="78"/>
      <c r="AH3" s="79"/>
      <c r="AI3" s="78"/>
      <c r="AJ3" s="79"/>
      <c r="AK3" s="78"/>
      <c r="AL3" s="80"/>
      <c r="AM3" s="81"/>
      <c r="AN3" s="80"/>
      <c r="AO3" s="81"/>
      <c r="AP3" s="80"/>
      <c r="AQ3" s="81"/>
      <c r="AR3" s="80"/>
      <c r="AS3" s="81"/>
      <c r="AT3" s="80"/>
      <c r="AU3" s="81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ht="28.5" customHeight="1">
      <c r="A4" s="46"/>
      <c r="B4" s="109" t="s">
        <v>158</v>
      </c>
      <c r="C4" s="109"/>
      <c r="D4" s="108" t="s">
        <v>3</v>
      </c>
      <c r="E4" s="13"/>
      <c r="F4" s="106"/>
      <c r="G4" s="14" t="s">
        <v>4</v>
      </c>
      <c r="H4" s="15">
        <v>15</v>
      </c>
      <c r="I4" s="16">
        <v>25</v>
      </c>
      <c r="J4" s="15">
        <v>40</v>
      </c>
      <c r="K4" s="16">
        <v>20</v>
      </c>
      <c r="L4" s="15">
        <v>35</v>
      </c>
      <c r="M4" s="16">
        <v>15</v>
      </c>
      <c r="N4" s="15">
        <v>35</v>
      </c>
      <c r="O4" s="16">
        <v>15</v>
      </c>
      <c r="P4" s="15">
        <v>40</v>
      </c>
      <c r="Q4" s="16">
        <v>25</v>
      </c>
      <c r="R4" s="17">
        <v>35</v>
      </c>
      <c r="S4" s="18">
        <v>15</v>
      </c>
      <c r="T4" s="17">
        <v>35</v>
      </c>
      <c r="U4" s="18">
        <v>15</v>
      </c>
      <c r="V4" s="17">
        <v>15</v>
      </c>
      <c r="W4" s="18">
        <v>40</v>
      </c>
      <c r="X4" s="17">
        <v>40</v>
      </c>
      <c r="Y4" s="18">
        <v>25</v>
      </c>
      <c r="Z4" s="17">
        <v>40</v>
      </c>
      <c r="AA4" s="18">
        <v>20</v>
      </c>
      <c r="AB4" s="15"/>
      <c r="AC4" s="16"/>
      <c r="AD4" s="15"/>
      <c r="AE4" s="16"/>
      <c r="AF4" s="15"/>
      <c r="AG4" s="16"/>
      <c r="AH4" s="15"/>
      <c r="AI4" s="16"/>
      <c r="AJ4" s="15"/>
      <c r="AK4" s="16"/>
      <c r="AL4" s="17"/>
      <c r="AM4" s="18"/>
      <c r="AN4" s="17"/>
      <c r="AO4" s="18"/>
      <c r="AP4" s="17"/>
      <c r="AQ4" s="18"/>
      <c r="AR4" s="17"/>
      <c r="AS4" s="18"/>
      <c r="AT4" s="17"/>
      <c r="AU4" s="18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58.5" customHeight="1">
      <c r="A5" s="48"/>
      <c r="B5" s="111"/>
      <c r="C5" s="111"/>
      <c r="D5" s="106"/>
      <c r="E5" s="13"/>
      <c r="F5" s="107"/>
      <c r="G5" s="20" t="s">
        <v>5</v>
      </c>
      <c r="H5" s="21"/>
      <c r="I5" s="22"/>
      <c r="J5" s="21"/>
      <c r="K5" s="22"/>
      <c r="L5" s="21"/>
      <c r="M5" s="22"/>
      <c r="N5" s="21"/>
      <c r="O5" s="22"/>
      <c r="P5" s="21"/>
      <c r="Q5" s="22"/>
      <c r="R5" s="23"/>
      <c r="S5" s="24"/>
      <c r="T5" s="23"/>
      <c r="U5" s="24"/>
      <c r="V5" s="23"/>
      <c r="W5" s="24"/>
      <c r="X5" s="23"/>
      <c r="Y5" s="24"/>
      <c r="Z5" s="23"/>
      <c r="AA5" s="24"/>
      <c r="AB5" s="21"/>
      <c r="AC5" s="22"/>
      <c r="AD5" s="21"/>
      <c r="AE5" s="22"/>
      <c r="AF5" s="21"/>
      <c r="AG5" s="22"/>
      <c r="AH5" s="21"/>
      <c r="AI5" s="22"/>
      <c r="AJ5" s="21"/>
      <c r="AK5" s="22"/>
      <c r="AL5" s="23"/>
      <c r="AM5" s="24"/>
      <c r="AN5" s="23"/>
      <c r="AO5" s="24"/>
      <c r="AP5" s="23"/>
      <c r="AQ5" s="24"/>
      <c r="AR5" s="23"/>
      <c r="AS5" s="24"/>
      <c r="AT5" s="23"/>
      <c r="AU5" s="24"/>
      <c r="AV5" s="25"/>
      <c r="AW5" s="25"/>
      <c r="AX5" s="25"/>
      <c r="AY5" s="25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2.75" customHeight="1">
      <c r="A6" s="48"/>
      <c r="B6" s="26" t="s">
        <v>6</v>
      </c>
      <c r="C6" s="26" t="s">
        <v>7</v>
      </c>
      <c r="D6" s="114"/>
      <c r="E6" s="27" t="s">
        <v>8</v>
      </c>
      <c r="F6" s="26" t="s">
        <v>9</v>
      </c>
      <c r="G6" s="28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25"/>
      <c r="AW6" s="25"/>
      <c r="AX6" s="25"/>
      <c r="AY6" s="25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2.75" customHeight="1">
      <c r="A7" s="46"/>
      <c r="B7" s="2"/>
      <c r="C7" s="2"/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15" customHeight="1">
      <c r="A8" s="49">
        <v>1</v>
      </c>
      <c r="B8" s="40" t="s">
        <v>166</v>
      </c>
      <c r="C8" s="40" t="s">
        <v>167</v>
      </c>
      <c r="D8" s="72">
        <f aca="true" t="shared" si="0" ref="D8:D24">F8/$F$25</f>
        <v>1</v>
      </c>
      <c r="E8" s="75"/>
      <c r="F8" s="73">
        <f aca="true" t="shared" si="1" ref="F8:F24">SUM(AV8:AY8)</f>
        <v>39</v>
      </c>
      <c r="G8" s="32"/>
      <c r="H8" s="15">
        <v>2</v>
      </c>
      <c r="I8" s="16">
        <v>2</v>
      </c>
      <c r="J8" s="15">
        <v>2</v>
      </c>
      <c r="K8" s="16">
        <v>2</v>
      </c>
      <c r="L8" s="15">
        <v>2</v>
      </c>
      <c r="M8" s="16">
        <v>2</v>
      </c>
      <c r="N8" s="15">
        <v>2</v>
      </c>
      <c r="O8" s="16">
        <v>2</v>
      </c>
      <c r="P8" s="15">
        <v>2</v>
      </c>
      <c r="Q8" s="16">
        <v>2</v>
      </c>
      <c r="R8" s="17">
        <v>2</v>
      </c>
      <c r="S8" s="18">
        <v>2</v>
      </c>
      <c r="T8" s="17">
        <v>2</v>
      </c>
      <c r="U8" s="18">
        <v>2</v>
      </c>
      <c r="V8" s="17">
        <v>2</v>
      </c>
      <c r="W8" s="18">
        <v>2</v>
      </c>
      <c r="X8" s="17">
        <v>2</v>
      </c>
      <c r="Y8" s="18">
        <v>1</v>
      </c>
      <c r="Z8" s="17">
        <v>2</v>
      </c>
      <c r="AA8" s="18">
        <v>2</v>
      </c>
      <c r="AB8" s="15"/>
      <c r="AC8" s="16"/>
      <c r="AD8" s="15"/>
      <c r="AE8" s="16"/>
      <c r="AF8" s="15"/>
      <c r="AG8" s="16"/>
      <c r="AH8" s="15"/>
      <c r="AI8" s="16"/>
      <c r="AJ8" s="15"/>
      <c r="AK8" s="16"/>
      <c r="AL8" s="17"/>
      <c r="AM8" s="18"/>
      <c r="AN8" s="17"/>
      <c r="AO8" s="18"/>
      <c r="AP8" s="17"/>
      <c r="AQ8" s="18"/>
      <c r="AR8" s="17"/>
      <c r="AS8" s="18"/>
      <c r="AT8" s="17"/>
      <c r="AU8" s="18"/>
      <c r="AV8" s="2">
        <f aca="true" t="shared" si="2" ref="AV8:AV24">SUM(H8:Q8)</f>
        <v>20</v>
      </c>
      <c r="AW8" s="2">
        <f aca="true" t="shared" si="3" ref="AW8:AW24">SUM(R8:AA8)</f>
        <v>19</v>
      </c>
      <c r="AX8" s="2">
        <f aca="true" t="shared" si="4" ref="AX8:AX24">SUM(AB8:AK8)</f>
        <v>0</v>
      </c>
      <c r="AY8" s="2">
        <f aca="true" t="shared" si="5" ref="AY8:AY24">SUM(AL8:AU8)</f>
        <v>0</v>
      </c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5" customHeight="1">
      <c r="A9" s="49">
        <v>2</v>
      </c>
      <c r="B9" s="40" t="s">
        <v>13</v>
      </c>
      <c r="C9" s="40" t="s">
        <v>116</v>
      </c>
      <c r="D9" s="59">
        <f t="shared" si="0"/>
        <v>0.9743589743589743</v>
      </c>
      <c r="E9" s="74"/>
      <c r="F9" s="31">
        <f t="shared" si="1"/>
        <v>38</v>
      </c>
      <c r="G9" s="32"/>
      <c r="H9" s="15">
        <v>2</v>
      </c>
      <c r="I9" s="16">
        <v>1</v>
      </c>
      <c r="J9" s="15">
        <v>2</v>
      </c>
      <c r="K9" s="16">
        <v>1</v>
      </c>
      <c r="L9" s="15">
        <v>2</v>
      </c>
      <c r="M9" s="16">
        <v>2</v>
      </c>
      <c r="N9" s="15">
        <v>2</v>
      </c>
      <c r="O9" s="16">
        <v>2</v>
      </c>
      <c r="P9" s="15">
        <v>2</v>
      </c>
      <c r="Q9" s="16">
        <v>2</v>
      </c>
      <c r="R9" s="17">
        <v>2</v>
      </c>
      <c r="S9" s="18">
        <v>2</v>
      </c>
      <c r="T9" s="17">
        <v>2</v>
      </c>
      <c r="U9" s="18">
        <v>2</v>
      </c>
      <c r="V9" s="17">
        <v>2</v>
      </c>
      <c r="W9" s="18">
        <v>2</v>
      </c>
      <c r="X9" s="17">
        <v>2</v>
      </c>
      <c r="Y9" s="18">
        <v>2</v>
      </c>
      <c r="Z9" s="17">
        <v>2</v>
      </c>
      <c r="AA9" s="18">
        <v>2</v>
      </c>
      <c r="AB9" s="15"/>
      <c r="AC9" s="16"/>
      <c r="AD9" s="15"/>
      <c r="AE9" s="16"/>
      <c r="AF9" s="15"/>
      <c r="AG9" s="16"/>
      <c r="AH9" s="15"/>
      <c r="AI9" s="16"/>
      <c r="AJ9" s="15"/>
      <c r="AK9" s="16"/>
      <c r="AL9" s="17"/>
      <c r="AM9" s="18"/>
      <c r="AN9" s="17"/>
      <c r="AO9" s="18"/>
      <c r="AP9" s="17"/>
      <c r="AQ9" s="18"/>
      <c r="AR9" s="17"/>
      <c r="AS9" s="18"/>
      <c r="AT9" s="17"/>
      <c r="AU9" s="18"/>
      <c r="AV9" s="2">
        <f t="shared" si="2"/>
        <v>18</v>
      </c>
      <c r="AW9" s="2">
        <f t="shared" si="3"/>
        <v>20</v>
      </c>
      <c r="AX9" s="2">
        <f t="shared" si="4"/>
        <v>0</v>
      </c>
      <c r="AY9" s="2">
        <f t="shared" si="5"/>
        <v>0</v>
      </c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5" customHeight="1">
      <c r="A10" s="49">
        <v>3</v>
      </c>
      <c r="B10" s="40" t="s">
        <v>37</v>
      </c>
      <c r="C10" s="40" t="s">
        <v>340</v>
      </c>
      <c r="D10" s="59">
        <f t="shared" si="0"/>
        <v>0.9487179487179487</v>
      </c>
      <c r="E10" s="6"/>
      <c r="F10" s="31">
        <f t="shared" si="1"/>
        <v>37</v>
      </c>
      <c r="G10" s="32"/>
      <c r="H10" s="15">
        <v>2</v>
      </c>
      <c r="I10" s="16">
        <v>2</v>
      </c>
      <c r="J10" s="15">
        <v>2</v>
      </c>
      <c r="K10" s="16">
        <v>2</v>
      </c>
      <c r="L10" s="15">
        <v>2</v>
      </c>
      <c r="M10" s="16">
        <v>2</v>
      </c>
      <c r="N10" s="15">
        <v>2</v>
      </c>
      <c r="O10" s="16">
        <v>2</v>
      </c>
      <c r="P10" s="15">
        <v>2</v>
      </c>
      <c r="Q10" s="16">
        <v>2</v>
      </c>
      <c r="R10" s="17">
        <v>2</v>
      </c>
      <c r="S10" s="18">
        <v>1</v>
      </c>
      <c r="T10" s="17">
        <v>1</v>
      </c>
      <c r="U10" s="18">
        <v>2</v>
      </c>
      <c r="V10" s="17">
        <v>2</v>
      </c>
      <c r="W10" s="18">
        <v>2</v>
      </c>
      <c r="X10" s="17">
        <v>2</v>
      </c>
      <c r="Y10" s="18">
        <v>1</v>
      </c>
      <c r="Z10" s="17">
        <v>2</v>
      </c>
      <c r="AA10" s="18">
        <v>2</v>
      </c>
      <c r="AB10" s="15"/>
      <c r="AC10" s="16"/>
      <c r="AD10" s="15"/>
      <c r="AE10" s="16"/>
      <c r="AF10" s="15"/>
      <c r="AG10" s="16"/>
      <c r="AH10" s="15"/>
      <c r="AI10" s="16"/>
      <c r="AJ10" s="15"/>
      <c r="AK10" s="16"/>
      <c r="AL10" s="17"/>
      <c r="AM10" s="18"/>
      <c r="AN10" s="17"/>
      <c r="AO10" s="18"/>
      <c r="AP10" s="17"/>
      <c r="AQ10" s="18"/>
      <c r="AR10" s="17"/>
      <c r="AS10" s="18"/>
      <c r="AT10" s="17"/>
      <c r="AU10" s="18"/>
      <c r="AV10" s="2">
        <f t="shared" si="2"/>
        <v>20</v>
      </c>
      <c r="AW10" s="2">
        <f t="shared" si="3"/>
        <v>17</v>
      </c>
      <c r="AX10" s="2">
        <f t="shared" si="4"/>
        <v>0</v>
      </c>
      <c r="AY10" s="2">
        <f t="shared" si="5"/>
        <v>0</v>
      </c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" customHeight="1">
      <c r="A11" s="49">
        <v>4</v>
      </c>
      <c r="B11" s="40" t="s">
        <v>132</v>
      </c>
      <c r="C11" s="40" t="s">
        <v>140</v>
      </c>
      <c r="D11" s="59">
        <f t="shared" si="0"/>
        <v>0.8974358974358975</v>
      </c>
      <c r="E11" s="6"/>
      <c r="F11" s="31">
        <f t="shared" si="1"/>
        <v>35</v>
      </c>
      <c r="G11" s="32"/>
      <c r="H11" s="15">
        <v>2</v>
      </c>
      <c r="I11" s="16">
        <v>2</v>
      </c>
      <c r="J11" s="15">
        <v>2</v>
      </c>
      <c r="K11" s="16">
        <v>2</v>
      </c>
      <c r="L11" s="15">
        <v>1</v>
      </c>
      <c r="M11" s="16">
        <v>2</v>
      </c>
      <c r="N11" s="15">
        <v>1</v>
      </c>
      <c r="O11" s="16">
        <v>2</v>
      </c>
      <c r="P11" s="15">
        <v>2</v>
      </c>
      <c r="Q11" s="16">
        <v>1</v>
      </c>
      <c r="R11" s="17">
        <v>2</v>
      </c>
      <c r="S11" s="18">
        <v>2</v>
      </c>
      <c r="T11" s="17">
        <v>2</v>
      </c>
      <c r="U11" s="18">
        <v>2</v>
      </c>
      <c r="V11" s="17">
        <v>2</v>
      </c>
      <c r="W11" s="18">
        <v>2</v>
      </c>
      <c r="X11" s="17">
        <v>2</v>
      </c>
      <c r="Y11" s="18">
        <v>1</v>
      </c>
      <c r="Z11" s="17">
        <v>2</v>
      </c>
      <c r="AA11" s="18">
        <v>1</v>
      </c>
      <c r="AB11" s="15"/>
      <c r="AC11" s="16"/>
      <c r="AD11" s="15"/>
      <c r="AE11" s="16"/>
      <c r="AF11" s="15"/>
      <c r="AG11" s="16"/>
      <c r="AH11" s="15"/>
      <c r="AI11" s="16"/>
      <c r="AJ11" s="15"/>
      <c r="AK11" s="16"/>
      <c r="AL11" s="17"/>
      <c r="AM11" s="18"/>
      <c r="AN11" s="17"/>
      <c r="AO11" s="18"/>
      <c r="AP11" s="17"/>
      <c r="AQ11" s="18"/>
      <c r="AR11" s="17"/>
      <c r="AS11" s="18"/>
      <c r="AT11" s="17"/>
      <c r="AU11" s="18"/>
      <c r="AV11" s="2">
        <f t="shared" si="2"/>
        <v>17</v>
      </c>
      <c r="AW11" s="2">
        <f t="shared" si="3"/>
        <v>18</v>
      </c>
      <c r="AX11" s="2">
        <f t="shared" si="4"/>
        <v>0</v>
      </c>
      <c r="AY11" s="2">
        <f t="shared" si="5"/>
        <v>0</v>
      </c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5" customHeight="1">
      <c r="A12" s="115">
        <v>5</v>
      </c>
      <c r="B12" s="40" t="s">
        <v>36</v>
      </c>
      <c r="C12" s="40" t="s">
        <v>160</v>
      </c>
      <c r="D12" s="59">
        <f t="shared" si="0"/>
        <v>0.8717948717948718</v>
      </c>
      <c r="E12" s="6"/>
      <c r="F12" s="31">
        <f t="shared" si="1"/>
        <v>34</v>
      </c>
      <c r="G12" s="32"/>
      <c r="H12" s="15">
        <v>1</v>
      </c>
      <c r="I12" s="16">
        <v>1</v>
      </c>
      <c r="J12" s="15">
        <v>2</v>
      </c>
      <c r="K12" s="16">
        <v>2</v>
      </c>
      <c r="L12" s="15">
        <v>1</v>
      </c>
      <c r="M12" s="16">
        <v>2</v>
      </c>
      <c r="N12" s="15">
        <v>2</v>
      </c>
      <c r="O12" s="16">
        <v>2</v>
      </c>
      <c r="P12" s="15">
        <v>2</v>
      </c>
      <c r="Q12" s="16">
        <v>2</v>
      </c>
      <c r="R12" s="17">
        <v>2</v>
      </c>
      <c r="S12" s="18">
        <v>1</v>
      </c>
      <c r="T12" s="17">
        <v>2</v>
      </c>
      <c r="U12" s="18">
        <v>2</v>
      </c>
      <c r="V12" s="17">
        <v>1</v>
      </c>
      <c r="W12" s="18">
        <v>2</v>
      </c>
      <c r="X12" s="17">
        <v>2</v>
      </c>
      <c r="Y12" s="18">
        <v>2</v>
      </c>
      <c r="Z12" s="17">
        <v>2</v>
      </c>
      <c r="AA12" s="18">
        <v>1</v>
      </c>
      <c r="AB12" s="15"/>
      <c r="AC12" s="16"/>
      <c r="AD12" s="15"/>
      <c r="AE12" s="16"/>
      <c r="AF12" s="15"/>
      <c r="AG12" s="16"/>
      <c r="AH12" s="15"/>
      <c r="AI12" s="16"/>
      <c r="AJ12" s="15"/>
      <c r="AK12" s="16"/>
      <c r="AL12" s="17"/>
      <c r="AM12" s="18"/>
      <c r="AN12" s="17"/>
      <c r="AO12" s="18"/>
      <c r="AP12" s="17"/>
      <c r="AQ12" s="18"/>
      <c r="AR12" s="17"/>
      <c r="AS12" s="18"/>
      <c r="AT12" s="17"/>
      <c r="AU12" s="18"/>
      <c r="AV12" s="2">
        <f t="shared" si="2"/>
        <v>17</v>
      </c>
      <c r="AW12" s="2">
        <f t="shared" si="3"/>
        <v>17</v>
      </c>
      <c r="AX12" s="2">
        <f t="shared" si="4"/>
        <v>0</v>
      </c>
      <c r="AY12" s="2">
        <f t="shared" si="5"/>
        <v>0</v>
      </c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5" customHeight="1">
      <c r="A13" s="117"/>
      <c r="B13" s="40" t="s">
        <v>168</v>
      </c>
      <c r="C13" s="40" t="s">
        <v>167</v>
      </c>
      <c r="D13" s="59">
        <f t="shared" si="0"/>
        <v>0.8717948717948718</v>
      </c>
      <c r="E13" s="6"/>
      <c r="F13" s="31">
        <f t="shared" si="1"/>
        <v>34</v>
      </c>
      <c r="G13" s="32"/>
      <c r="H13" s="15">
        <v>2</v>
      </c>
      <c r="I13" s="16">
        <v>1</v>
      </c>
      <c r="J13" s="15">
        <v>2</v>
      </c>
      <c r="K13" s="16">
        <v>2</v>
      </c>
      <c r="L13" s="15">
        <v>2</v>
      </c>
      <c r="M13" s="16">
        <v>2</v>
      </c>
      <c r="N13" s="15">
        <v>2</v>
      </c>
      <c r="O13" s="16">
        <v>2</v>
      </c>
      <c r="P13" s="15">
        <v>2</v>
      </c>
      <c r="Q13" s="16">
        <v>1</v>
      </c>
      <c r="R13" s="17">
        <v>1</v>
      </c>
      <c r="S13" s="18">
        <v>2</v>
      </c>
      <c r="T13" s="17">
        <v>2</v>
      </c>
      <c r="U13" s="18">
        <v>2</v>
      </c>
      <c r="V13" s="17">
        <v>1</v>
      </c>
      <c r="W13" s="18">
        <v>1</v>
      </c>
      <c r="X13" s="17">
        <v>2</v>
      </c>
      <c r="Y13" s="18">
        <v>1</v>
      </c>
      <c r="Z13" s="17">
        <v>2</v>
      </c>
      <c r="AA13" s="18">
        <v>2</v>
      </c>
      <c r="AB13" s="15"/>
      <c r="AC13" s="16"/>
      <c r="AD13" s="15"/>
      <c r="AE13" s="16"/>
      <c r="AF13" s="15"/>
      <c r="AG13" s="16"/>
      <c r="AH13" s="15"/>
      <c r="AI13" s="16"/>
      <c r="AJ13" s="15"/>
      <c r="AK13" s="16"/>
      <c r="AL13" s="17"/>
      <c r="AM13" s="18"/>
      <c r="AN13" s="17"/>
      <c r="AO13" s="18"/>
      <c r="AP13" s="17"/>
      <c r="AQ13" s="18"/>
      <c r="AR13" s="17"/>
      <c r="AS13" s="18"/>
      <c r="AT13" s="17"/>
      <c r="AU13" s="18"/>
      <c r="AV13" s="2">
        <f t="shared" si="2"/>
        <v>18</v>
      </c>
      <c r="AW13" s="2">
        <f t="shared" si="3"/>
        <v>16</v>
      </c>
      <c r="AX13" s="2">
        <f t="shared" si="4"/>
        <v>0</v>
      </c>
      <c r="AY13" s="2">
        <f t="shared" si="5"/>
        <v>0</v>
      </c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5" customHeight="1">
      <c r="A14" s="117"/>
      <c r="B14" s="44" t="s">
        <v>17</v>
      </c>
      <c r="C14" s="44" t="s">
        <v>18</v>
      </c>
      <c r="D14" s="59">
        <f t="shared" si="0"/>
        <v>0.8717948717948718</v>
      </c>
      <c r="E14" s="6"/>
      <c r="F14" s="31">
        <f t="shared" si="1"/>
        <v>34</v>
      </c>
      <c r="G14" s="32"/>
      <c r="H14" s="15">
        <v>2</v>
      </c>
      <c r="I14" s="16">
        <v>2</v>
      </c>
      <c r="J14" s="15">
        <v>2</v>
      </c>
      <c r="K14" s="16">
        <v>1</v>
      </c>
      <c r="L14" s="15">
        <v>1</v>
      </c>
      <c r="M14" s="16">
        <v>2</v>
      </c>
      <c r="N14" s="15">
        <v>2</v>
      </c>
      <c r="O14" s="16">
        <v>2</v>
      </c>
      <c r="P14" s="15">
        <v>2</v>
      </c>
      <c r="Q14" s="16">
        <v>2</v>
      </c>
      <c r="R14" s="17">
        <v>1</v>
      </c>
      <c r="S14" s="18">
        <v>2</v>
      </c>
      <c r="T14" s="17">
        <v>1</v>
      </c>
      <c r="U14" s="18">
        <v>2</v>
      </c>
      <c r="V14" s="17">
        <v>2</v>
      </c>
      <c r="W14" s="18">
        <v>2</v>
      </c>
      <c r="X14" s="17">
        <v>1</v>
      </c>
      <c r="Y14" s="18">
        <v>1</v>
      </c>
      <c r="Z14" s="17">
        <v>2</v>
      </c>
      <c r="AA14" s="18">
        <v>2</v>
      </c>
      <c r="AB14" s="15"/>
      <c r="AC14" s="16"/>
      <c r="AD14" s="15"/>
      <c r="AE14" s="16"/>
      <c r="AF14" s="15"/>
      <c r="AG14" s="16"/>
      <c r="AH14" s="15"/>
      <c r="AI14" s="16"/>
      <c r="AJ14" s="15"/>
      <c r="AK14" s="16"/>
      <c r="AL14" s="17"/>
      <c r="AM14" s="18"/>
      <c r="AN14" s="17"/>
      <c r="AO14" s="18"/>
      <c r="AP14" s="17"/>
      <c r="AQ14" s="18"/>
      <c r="AR14" s="17"/>
      <c r="AS14" s="18"/>
      <c r="AT14" s="17"/>
      <c r="AU14" s="18"/>
      <c r="AV14" s="2">
        <f t="shared" si="2"/>
        <v>18</v>
      </c>
      <c r="AW14" s="2">
        <f t="shared" si="3"/>
        <v>16</v>
      </c>
      <c r="AX14" s="2">
        <f t="shared" si="4"/>
        <v>0</v>
      </c>
      <c r="AY14" s="2">
        <f t="shared" si="5"/>
        <v>0</v>
      </c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" customHeight="1">
      <c r="A15" s="117"/>
      <c r="B15" s="44" t="s">
        <v>173</v>
      </c>
      <c r="C15" s="44" t="s">
        <v>174</v>
      </c>
      <c r="D15" s="59">
        <f t="shared" si="0"/>
        <v>0.8717948717948718</v>
      </c>
      <c r="E15" s="6"/>
      <c r="F15" s="31">
        <f t="shared" si="1"/>
        <v>34</v>
      </c>
      <c r="G15" s="32"/>
      <c r="H15" s="15">
        <v>1</v>
      </c>
      <c r="I15" s="16">
        <v>2</v>
      </c>
      <c r="J15" s="15">
        <v>2</v>
      </c>
      <c r="K15" s="16">
        <v>2</v>
      </c>
      <c r="L15" s="15">
        <v>2</v>
      </c>
      <c r="M15" s="16">
        <v>2</v>
      </c>
      <c r="N15" s="15">
        <v>2</v>
      </c>
      <c r="O15" s="16">
        <v>2</v>
      </c>
      <c r="P15" s="15">
        <v>1</v>
      </c>
      <c r="Q15" s="16">
        <v>2</v>
      </c>
      <c r="R15" s="17">
        <v>2</v>
      </c>
      <c r="S15" s="18">
        <v>2</v>
      </c>
      <c r="T15" s="17">
        <v>2</v>
      </c>
      <c r="U15" s="18">
        <v>1</v>
      </c>
      <c r="V15" s="17">
        <v>1</v>
      </c>
      <c r="W15" s="18">
        <v>2</v>
      </c>
      <c r="X15" s="17">
        <v>1</v>
      </c>
      <c r="Y15" s="18">
        <v>2</v>
      </c>
      <c r="Z15" s="17">
        <v>2</v>
      </c>
      <c r="AA15" s="18">
        <v>1</v>
      </c>
      <c r="AB15" s="15"/>
      <c r="AC15" s="16"/>
      <c r="AD15" s="15"/>
      <c r="AE15" s="16"/>
      <c r="AF15" s="15"/>
      <c r="AG15" s="16"/>
      <c r="AH15" s="15"/>
      <c r="AI15" s="16"/>
      <c r="AJ15" s="15"/>
      <c r="AK15" s="16"/>
      <c r="AL15" s="17"/>
      <c r="AM15" s="18"/>
      <c r="AN15" s="17"/>
      <c r="AO15" s="18"/>
      <c r="AP15" s="17"/>
      <c r="AQ15" s="18"/>
      <c r="AR15" s="17"/>
      <c r="AS15" s="18"/>
      <c r="AT15" s="17"/>
      <c r="AU15" s="18"/>
      <c r="AV15" s="2">
        <f t="shared" si="2"/>
        <v>18</v>
      </c>
      <c r="AW15" s="2">
        <f t="shared" si="3"/>
        <v>16</v>
      </c>
      <c r="AX15" s="2">
        <f t="shared" si="4"/>
        <v>0</v>
      </c>
      <c r="AY15" s="2">
        <f t="shared" si="5"/>
        <v>0</v>
      </c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5" customHeight="1">
      <c r="A16" s="116"/>
      <c r="B16" s="44" t="s">
        <v>13</v>
      </c>
      <c r="C16" s="44" t="s">
        <v>64</v>
      </c>
      <c r="D16" s="59">
        <f t="shared" si="0"/>
        <v>0.8717948717948718</v>
      </c>
      <c r="E16" s="6"/>
      <c r="F16" s="31">
        <f t="shared" si="1"/>
        <v>34</v>
      </c>
      <c r="G16" s="32"/>
      <c r="H16" s="15">
        <v>1</v>
      </c>
      <c r="I16" s="16">
        <v>2</v>
      </c>
      <c r="J16" s="15">
        <v>2</v>
      </c>
      <c r="K16" s="16">
        <v>1</v>
      </c>
      <c r="L16" s="15">
        <v>2</v>
      </c>
      <c r="M16" s="16">
        <v>2</v>
      </c>
      <c r="N16" s="15">
        <v>2</v>
      </c>
      <c r="O16" s="16">
        <v>2</v>
      </c>
      <c r="P16" s="15">
        <v>2</v>
      </c>
      <c r="Q16" s="16">
        <v>1</v>
      </c>
      <c r="R16" s="17">
        <v>0</v>
      </c>
      <c r="S16" s="18">
        <v>2</v>
      </c>
      <c r="T16" s="17">
        <v>2</v>
      </c>
      <c r="U16" s="18">
        <v>2</v>
      </c>
      <c r="V16" s="17">
        <v>1</v>
      </c>
      <c r="W16" s="18">
        <v>2</v>
      </c>
      <c r="X16" s="17">
        <v>2</v>
      </c>
      <c r="Y16" s="18">
        <v>2</v>
      </c>
      <c r="Z16" s="17">
        <v>2</v>
      </c>
      <c r="AA16" s="18">
        <v>2</v>
      </c>
      <c r="AB16" s="15"/>
      <c r="AC16" s="16"/>
      <c r="AD16" s="15"/>
      <c r="AE16" s="16"/>
      <c r="AF16" s="15"/>
      <c r="AG16" s="16"/>
      <c r="AH16" s="15"/>
      <c r="AI16" s="16"/>
      <c r="AJ16" s="15"/>
      <c r="AK16" s="16"/>
      <c r="AL16" s="17"/>
      <c r="AM16" s="18"/>
      <c r="AN16" s="17"/>
      <c r="AO16" s="18"/>
      <c r="AP16" s="17"/>
      <c r="AQ16" s="18"/>
      <c r="AR16" s="17"/>
      <c r="AS16" s="18"/>
      <c r="AT16" s="17"/>
      <c r="AU16" s="18"/>
      <c r="AV16" s="2">
        <f t="shared" si="2"/>
        <v>17</v>
      </c>
      <c r="AW16" s="2">
        <f t="shared" si="3"/>
        <v>17</v>
      </c>
      <c r="AX16" s="2">
        <f t="shared" si="4"/>
        <v>0</v>
      </c>
      <c r="AY16" s="2">
        <f t="shared" si="5"/>
        <v>0</v>
      </c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5" customHeight="1">
      <c r="A17" s="115">
        <v>10</v>
      </c>
      <c r="B17" s="40" t="s">
        <v>122</v>
      </c>
      <c r="C17" s="40" t="s">
        <v>123</v>
      </c>
      <c r="D17" s="59">
        <f t="shared" si="0"/>
        <v>0.8461538461538461</v>
      </c>
      <c r="E17" s="6"/>
      <c r="F17" s="31">
        <f t="shared" si="1"/>
        <v>33</v>
      </c>
      <c r="G17" s="32"/>
      <c r="H17" s="15">
        <v>2</v>
      </c>
      <c r="I17" s="16">
        <v>1</v>
      </c>
      <c r="J17" s="15">
        <v>2</v>
      </c>
      <c r="K17" s="16">
        <v>1</v>
      </c>
      <c r="L17" s="15">
        <v>2</v>
      </c>
      <c r="M17" s="16">
        <v>2</v>
      </c>
      <c r="N17" s="15">
        <v>1</v>
      </c>
      <c r="O17" s="16">
        <v>1</v>
      </c>
      <c r="P17" s="15">
        <v>2</v>
      </c>
      <c r="Q17" s="16">
        <v>1</v>
      </c>
      <c r="R17" s="17">
        <v>2</v>
      </c>
      <c r="S17" s="18">
        <v>2</v>
      </c>
      <c r="T17" s="17">
        <v>2</v>
      </c>
      <c r="U17" s="18">
        <v>2</v>
      </c>
      <c r="V17" s="17">
        <v>2</v>
      </c>
      <c r="W17" s="18">
        <v>2</v>
      </c>
      <c r="X17" s="17">
        <v>2</v>
      </c>
      <c r="Y17" s="18">
        <v>1</v>
      </c>
      <c r="Z17" s="17">
        <v>2</v>
      </c>
      <c r="AA17" s="18">
        <v>1</v>
      </c>
      <c r="AB17" s="15"/>
      <c r="AC17" s="16"/>
      <c r="AD17" s="15"/>
      <c r="AE17" s="16"/>
      <c r="AF17" s="15"/>
      <c r="AG17" s="16"/>
      <c r="AH17" s="15"/>
      <c r="AI17" s="16"/>
      <c r="AJ17" s="15"/>
      <c r="AK17" s="16"/>
      <c r="AL17" s="17"/>
      <c r="AM17" s="18"/>
      <c r="AN17" s="17"/>
      <c r="AO17" s="18"/>
      <c r="AP17" s="17"/>
      <c r="AQ17" s="18"/>
      <c r="AR17" s="17"/>
      <c r="AS17" s="18"/>
      <c r="AT17" s="17"/>
      <c r="AU17" s="18"/>
      <c r="AV17" s="2">
        <f t="shared" si="2"/>
        <v>15</v>
      </c>
      <c r="AW17" s="2">
        <f t="shared" si="3"/>
        <v>18</v>
      </c>
      <c r="AX17" s="2">
        <f t="shared" si="4"/>
        <v>0</v>
      </c>
      <c r="AY17" s="2">
        <f t="shared" si="5"/>
        <v>0</v>
      </c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61" ht="15" customHeight="1">
      <c r="A18" s="116"/>
      <c r="B18" s="40" t="s">
        <v>47</v>
      </c>
      <c r="C18" s="40" t="s">
        <v>81</v>
      </c>
      <c r="D18" s="59">
        <f t="shared" si="0"/>
        <v>0.8461538461538461</v>
      </c>
      <c r="E18" s="6"/>
      <c r="F18" s="31">
        <f t="shared" si="1"/>
        <v>33</v>
      </c>
      <c r="G18" s="32"/>
      <c r="H18" s="15">
        <v>1</v>
      </c>
      <c r="I18" s="16">
        <v>2</v>
      </c>
      <c r="J18" s="15">
        <v>2</v>
      </c>
      <c r="K18" s="16">
        <v>1</v>
      </c>
      <c r="L18" s="15">
        <v>2</v>
      </c>
      <c r="M18" s="16">
        <v>2</v>
      </c>
      <c r="N18" s="15">
        <v>2</v>
      </c>
      <c r="O18" s="16">
        <v>2</v>
      </c>
      <c r="P18" s="15">
        <v>2</v>
      </c>
      <c r="Q18" s="16">
        <v>2</v>
      </c>
      <c r="R18" s="17">
        <v>2</v>
      </c>
      <c r="S18" s="18">
        <v>1</v>
      </c>
      <c r="T18" s="17">
        <v>2</v>
      </c>
      <c r="U18" s="18">
        <v>1</v>
      </c>
      <c r="V18" s="17">
        <v>2</v>
      </c>
      <c r="W18" s="18">
        <v>1</v>
      </c>
      <c r="X18" s="17">
        <v>1</v>
      </c>
      <c r="Y18" s="18">
        <v>1</v>
      </c>
      <c r="Z18" s="17">
        <v>2</v>
      </c>
      <c r="AA18" s="18">
        <v>2</v>
      </c>
      <c r="AB18" s="15"/>
      <c r="AC18" s="16"/>
      <c r="AD18" s="15"/>
      <c r="AE18" s="16"/>
      <c r="AF18" s="15"/>
      <c r="AG18" s="16"/>
      <c r="AH18" s="15"/>
      <c r="AI18" s="16"/>
      <c r="AJ18" s="15"/>
      <c r="AK18" s="16"/>
      <c r="AL18" s="17"/>
      <c r="AM18" s="18"/>
      <c r="AN18" s="17"/>
      <c r="AO18" s="18"/>
      <c r="AP18" s="17"/>
      <c r="AQ18" s="18"/>
      <c r="AR18" s="17"/>
      <c r="AS18" s="18"/>
      <c r="AT18" s="17"/>
      <c r="AU18" s="18"/>
      <c r="AV18" s="2">
        <f t="shared" si="2"/>
        <v>18</v>
      </c>
      <c r="AW18" s="2">
        <f t="shared" si="3"/>
        <v>15</v>
      </c>
      <c r="AX18" s="2">
        <f t="shared" si="4"/>
        <v>0</v>
      </c>
      <c r="AY18" s="2">
        <f t="shared" si="5"/>
        <v>0</v>
      </c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5" customHeight="1">
      <c r="A19" s="115">
        <v>12</v>
      </c>
      <c r="B19" s="40" t="s">
        <v>36</v>
      </c>
      <c r="C19" s="40" t="s">
        <v>16</v>
      </c>
      <c r="D19" s="59">
        <f t="shared" si="0"/>
        <v>0.8205128205128205</v>
      </c>
      <c r="E19" s="6"/>
      <c r="F19" s="31">
        <f t="shared" si="1"/>
        <v>32</v>
      </c>
      <c r="G19" s="32"/>
      <c r="H19" s="15">
        <v>1</v>
      </c>
      <c r="I19" s="16">
        <v>1</v>
      </c>
      <c r="J19" s="15">
        <v>2</v>
      </c>
      <c r="K19" s="16">
        <v>2</v>
      </c>
      <c r="L19" s="15">
        <v>1</v>
      </c>
      <c r="M19" s="16">
        <v>2</v>
      </c>
      <c r="N19" s="15">
        <v>1</v>
      </c>
      <c r="O19" s="16">
        <v>2</v>
      </c>
      <c r="P19" s="15">
        <v>2</v>
      </c>
      <c r="Q19" s="16">
        <v>1</v>
      </c>
      <c r="R19" s="17">
        <v>2</v>
      </c>
      <c r="S19" s="18">
        <v>2</v>
      </c>
      <c r="T19" s="17">
        <v>2</v>
      </c>
      <c r="U19" s="18">
        <v>2</v>
      </c>
      <c r="V19" s="17">
        <v>1</v>
      </c>
      <c r="W19" s="18">
        <v>2</v>
      </c>
      <c r="X19" s="17">
        <v>1</v>
      </c>
      <c r="Y19" s="18">
        <v>1</v>
      </c>
      <c r="Z19" s="17">
        <v>2</v>
      </c>
      <c r="AA19" s="18">
        <v>2</v>
      </c>
      <c r="AB19" s="15"/>
      <c r="AC19" s="16"/>
      <c r="AD19" s="15"/>
      <c r="AE19" s="16"/>
      <c r="AF19" s="15"/>
      <c r="AG19" s="16"/>
      <c r="AH19" s="15"/>
      <c r="AI19" s="16"/>
      <c r="AJ19" s="15"/>
      <c r="AK19" s="16"/>
      <c r="AL19" s="17"/>
      <c r="AM19" s="18"/>
      <c r="AN19" s="17"/>
      <c r="AO19" s="18"/>
      <c r="AP19" s="17"/>
      <c r="AQ19" s="18"/>
      <c r="AR19" s="17"/>
      <c r="AS19" s="18"/>
      <c r="AT19" s="17"/>
      <c r="AU19" s="18"/>
      <c r="AV19" s="2">
        <f t="shared" si="2"/>
        <v>15</v>
      </c>
      <c r="AW19" s="2">
        <f t="shared" si="3"/>
        <v>17</v>
      </c>
      <c r="AX19" s="2">
        <f t="shared" si="4"/>
        <v>0</v>
      </c>
      <c r="AY19" s="2">
        <f t="shared" si="5"/>
        <v>0</v>
      </c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5" customHeight="1">
      <c r="A20" s="116"/>
      <c r="B20" s="40" t="s">
        <v>177</v>
      </c>
      <c r="C20" s="40" t="s">
        <v>178</v>
      </c>
      <c r="D20" s="59">
        <f t="shared" si="0"/>
        <v>0.8205128205128205</v>
      </c>
      <c r="E20" s="6"/>
      <c r="F20" s="31">
        <f t="shared" si="1"/>
        <v>32</v>
      </c>
      <c r="G20" s="32"/>
      <c r="H20" s="15">
        <v>2</v>
      </c>
      <c r="I20" s="16">
        <v>2</v>
      </c>
      <c r="J20" s="15">
        <v>2</v>
      </c>
      <c r="K20" s="16">
        <v>1</v>
      </c>
      <c r="L20" s="15">
        <v>2</v>
      </c>
      <c r="M20" s="16">
        <v>1</v>
      </c>
      <c r="N20" s="15">
        <v>1</v>
      </c>
      <c r="O20" s="16">
        <v>2</v>
      </c>
      <c r="P20" s="15">
        <v>2</v>
      </c>
      <c r="Q20" s="16">
        <v>1</v>
      </c>
      <c r="R20" s="17">
        <v>1</v>
      </c>
      <c r="S20" s="18">
        <v>2</v>
      </c>
      <c r="T20" s="17">
        <v>1</v>
      </c>
      <c r="U20" s="18">
        <v>2</v>
      </c>
      <c r="V20" s="17">
        <v>1</v>
      </c>
      <c r="W20" s="18">
        <v>2</v>
      </c>
      <c r="X20" s="17">
        <v>1</v>
      </c>
      <c r="Y20" s="18">
        <v>2</v>
      </c>
      <c r="Z20" s="17">
        <v>2</v>
      </c>
      <c r="AA20" s="18">
        <v>2</v>
      </c>
      <c r="AB20" s="15"/>
      <c r="AC20" s="16"/>
      <c r="AD20" s="15"/>
      <c r="AE20" s="16"/>
      <c r="AF20" s="15"/>
      <c r="AG20" s="16"/>
      <c r="AH20" s="15"/>
      <c r="AI20" s="16"/>
      <c r="AJ20" s="15"/>
      <c r="AK20" s="16"/>
      <c r="AL20" s="17"/>
      <c r="AM20" s="18"/>
      <c r="AN20" s="17"/>
      <c r="AO20" s="18"/>
      <c r="AP20" s="17"/>
      <c r="AQ20" s="18"/>
      <c r="AR20" s="17"/>
      <c r="AS20" s="18"/>
      <c r="AT20" s="17"/>
      <c r="AU20" s="18"/>
      <c r="AV20" s="2">
        <f t="shared" si="2"/>
        <v>16</v>
      </c>
      <c r="AW20" s="2">
        <f t="shared" si="3"/>
        <v>16</v>
      </c>
      <c r="AX20" s="2">
        <f t="shared" si="4"/>
        <v>0</v>
      </c>
      <c r="AY20" s="2">
        <f t="shared" si="5"/>
        <v>0</v>
      </c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5" customHeight="1">
      <c r="A21" s="49">
        <v>14</v>
      </c>
      <c r="B21" s="40" t="s">
        <v>28</v>
      </c>
      <c r="C21" s="40" t="s">
        <v>110</v>
      </c>
      <c r="D21" s="59">
        <f t="shared" si="0"/>
        <v>0.7948717948717948</v>
      </c>
      <c r="E21" s="6"/>
      <c r="F21" s="31">
        <f t="shared" si="1"/>
        <v>31</v>
      </c>
      <c r="G21" s="32"/>
      <c r="H21" s="15">
        <v>2</v>
      </c>
      <c r="I21" s="16">
        <v>1</v>
      </c>
      <c r="J21" s="15">
        <v>2</v>
      </c>
      <c r="K21" s="16">
        <v>1</v>
      </c>
      <c r="L21" s="15">
        <v>2</v>
      </c>
      <c r="M21" s="16">
        <v>1</v>
      </c>
      <c r="N21" s="15">
        <v>1</v>
      </c>
      <c r="O21" s="16">
        <v>1</v>
      </c>
      <c r="P21" s="15">
        <v>2</v>
      </c>
      <c r="Q21" s="16">
        <v>2</v>
      </c>
      <c r="R21" s="17">
        <v>1</v>
      </c>
      <c r="S21" s="18">
        <v>2</v>
      </c>
      <c r="T21" s="17">
        <v>2</v>
      </c>
      <c r="U21" s="18">
        <v>1</v>
      </c>
      <c r="V21" s="17">
        <v>1</v>
      </c>
      <c r="W21" s="18">
        <v>1</v>
      </c>
      <c r="X21" s="17">
        <v>2</v>
      </c>
      <c r="Y21" s="18">
        <v>2</v>
      </c>
      <c r="Z21" s="17">
        <v>2</v>
      </c>
      <c r="AA21" s="18">
        <v>2</v>
      </c>
      <c r="AB21" s="15"/>
      <c r="AC21" s="16"/>
      <c r="AD21" s="15"/>
      <c r="AE21" s="16"/>
      <c r="AF21" s="15"/>
      <c r="AG21" s="16"/>
      <c r="AH21" s="15"/>
      <c r="AI21" s="16"/>
      <c r="AJ21" s="15"/>
      <c r="AK21" s="16"/>
      <c r="AL21" s="17"/>
      <c r="AM21" s="18"/>
      <c r="AN21" s="17"/>
      <c r="AO21" s="18"/>
      <c r="AP21" s="17"/>
      <c r="AQ21" s="18"/>
      <c r="AR21" s="17"/>
      <c r="AS21" s="18"/>
      <c r="AT21" s="17"/>
      <c r="AU21" s="18"/>
      <c r="AV21" s="2">
        <f t="shared" si="2"/>
        <v>15</v>
      </c>
      <c r="AW21" s="2">
        <f t="shared" si="3"/>
        <v>16</v>
      </c>
      <c r="AX21" s="2">
        <f t="shared" si="4"/>
        <v>0</v>
      </c>
      <c r="AY21" s="2">
        <f t="shared" si="5"/>
        <v>0</v>
      </c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49">
        <v>15</v>
      </c>
      <c r="B22" s="40" t="s">
        <v>107</v>
      </c>
      <c r="C22" s="40" t="s">
        <v>138</v>
      </c>
      <c r="D22" s="59">
        <f t="shared" si="0"/>
        <v>0.7692307692307693</v>
      </c>
      <c r="E22" s="6"/>
      <c r="F22" s="31">
        <f t="shared" si="1"/>
        <v>30</v>
      </c>
      <c r="G22" s="32"/>
      <c r="H22" s="15">
        <v>1</v>
      </c>
      <c r="I22" s="16">
        <v>1</v>
      </c>
      <c r="J22" s="15">
        <v>2</v>
      </c>
      <c r="K22" s="16">
        <v>2</v>
      </c>
      <c r="L22" s="15">
        <v>1</v>
      </c>
      <c r="M22" s="16">
        <v>1</v>
      </c>
      <c r="N22" s="15">
        <v>1</v>
      </c>
      <c r="O22" s="16">
        <v>2</v>
      </c>
      <c r="P22" s="15">
        <v>2</v>
      </c>
      <c r="Q22" s="16">
        <v>2</v>
      </c>
      <c r="R22" s="17">
        <v>0</v>
      </c>
      <c r="S22" s="18">
        <v>2</v>
      </c>
      <c r="T22" s="17">
        <v>1</v>
      </c>
      <c r="U22" s="18">
        <v>2</v>
      </c>
      <c r="V22" s="17">
        <v>2</v>
      </c>
      <c r="W22" s="18">
        <v>1</v>
      </c>
      <c r="X22" s="17">
        <v>2</v>
      </c>
      <c r="Y22" s="18">
        <v>1</v>
      </c>
      <c r="Z22" s="17">
        <v>2</v>
      </c>
      <c r="AA22" s="18">
        <v>2</v>
      </c>
      <c r="AB22" s="15"/>
      <c r="AC22" s="16"/>
      <c r="AD22" s="15"/>
      <c r="AE22" s="16"/>
      <c r="AF22" s="15"/>
      <c r="AG22" s="16"/>
      <c r="AH22" s="15"/>
      <c r="AI22" s="16"/>
      <c r="AJ22" s="15"/>
      <c r="AK22" s="16"/>
      <c r="AL22" s="17"/>
      <c r="AM22" s="18"/>
      <c r="AN22" s="17"/>
      <c r="AO22" s="18"/>
      <c r="AP22" s="17"/>
      <c r="AQ22" s="18"/>
      <c r="AR22" s="17"/>
      <c r="AS22" s="18"/>
      <c r="AT22" s="17"/>
      <c r="AU22" s="18"/>
      <c r="AV22" s="2">
        <f t="shared" si="2"/>
        <v>15</v>
      </c>
      <c r="AW22" s="2">
        <f t="shared" si="3"/>
        <v>15</v>
      </c>
      <c r="AX22" s="2">
        <f t="shared" si="4"/>
        <v>0</v>
      </c>
      <c r="AY22" s="2">
        <f t="shared" si="5"/>
        <v>0</v>
      </c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5" customHeight="1">
      <c r="A23" s="49">
        <v>16</v>
      </c>
      <c r="B23" s="44" t="s">
        <v>171</v>
      </c>
      <c r="C23" s="44" t="s">
        <v>172</v>
      </c>
      <c r="D23" s="59">
        <f t="shared" si="0"/>
        <v>0.717948717948718</v>
      </c>
      <c r="E23" s="6"/>
      <c r="F23" s="31">
        <f t="shared" si="1"/>
        <v>28</v>
      </c>
      <c r="G23" s="32"/>
      <c r="H23" s="15">
        <v>1</v>
      </c>
      <c r="I23" s="16">
        <v>2</v>
      </c>
      <c r="J23" s="15">
        <v>2</v>
      </c>
      <c r="K23" s="16">
        <v>1</v>
      </c>
      <c r="L23" s="15">
        <v>1</v>
      </c>
      <c r="M23" s="16">
        <v>1</v>
      </c>
      <c r="N23" s="15">
        <v>1</v>
      </c>
      <c r="O23" s="16">
        <v>1</v>
      </c>
      <c r="P23" s="15">
        <v>2</v>
      </c>
      <c r="Q23" s="16">
        <v>2</v>
      </c>
      <c r="R23" s="17">
        <v>2</v>
      </c>
      <c r="S23" s="18">
        <v>2</v>
      </c>
      <c r="T23" s="17">
        <v>1</v>
      </c>
      <c r="U23" s="18">
        <v>1</v>
      </c>
      <c r="V23" s="17">
        <v>1</v>
      </c>
      <c r="W23" s="18">
        <v>1</v>
      </c>
      <c r="X23" s="17">
        <v>1</v>
      </c>
      <c r="Y23" s="18">
        <v>2</v>
      </c>
      <c r="Z23" s="17">
        <v>2</v>
      </c>
      <c r="AA23" s="18">
        <v>1</v>
      </c>
      <c r="AB23" s="15"/>
      <c r="AC23" s="16"/>
      <c r="AD23" s="15"/>
      <c r="AE23" s="16"/>
      <c r="AF23" s="15"/>
      <c r="AG23" s="16"/>
      <c r="AH23" s="15"/>
      <c r="AI23" s="16"/>
      <c r="AJ23" s="15"/>
      <c r="AK23" s="16"/>
      <c r="AL23" s="17"/>
      <c r="AM23" s="18"/>
      <c r="AN23" s="17"/>
      <c r="AO23" s="18"/>
      <c r="AP23" s="17"/>
      <c r="AQ23" s="18"/>
      <c r="AR23" s="17"/>
      <c r="AS23" s="18"/>
      <c r="AT23" s="17"/>
      <c r="AU23" s="18"/>
      <c r="AV23" s="2">
        <f t="shared" si="2"/>
        <v>14</v>
      </c>
      <c r="AW23" s="2">
        <f t="shared" si="3"/>
        <v>14</v>
      </c>
      <c r="AX23" s="2">
        <f t="shared" si="4"/>
        <v>0</v>
      </c>
      <c r="AY23" s="2">
        <f t="shared" si="5"/>
        <v>0</v>
      </c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5" customHeight="1">
      <c r="A24" s="49">
        <v>17</v>
      </c>
      <c r="B24" s="40" t="s">
        <v>40</v>
      </c>
      <c r="C24" s="40" t="s">
        <v>176</v>
      </c>
      <c r="D24" s="59">
        <f t="shared" si="0"/>
        <v>0.6410256410256411</v>
      </c>
      <c r="E24" s="6"/>
      <c r="F24" s="31">
        <f t="shared" si="1"/>
        <v>25</v>
      </c>
      <c r="G24" s="32"/>
      <c r="H24" s="15">
        <v>2</v>
      </c>
      <c r="I24" s="16">
        <v>2</v>
      </c>
      <c r="J24" s="15">
        <v>1</v>
      </c>
      <c r="K24" s="16">
        <v>1</v>
      </c>
      <c r="L24" s="15">
        <v>1</v>
      </c>
      <c r="M24" s="16">
        <v>2</v>
      </c>
      <c r="N24" s="15">
        <v>1</v>
      </c>
      <c r="O24" s="16">
        <v>1</v>
      </c>
      <c r="P24" s="15">
        <v>1</v>
      </c>
      <c r="Q24" s="16">
        <v>2</v>
      </c>
      <c r="R24" s="17">
        <v>1</v>
      </c>
      <c r="S24" s="18">
        <v>1</v>
      </c>
      <c r="T24" s="17">
        <v>1</v>
      </c>
      <c r="U24" s="18">
        <v>1</v>
      </c>
      <c r="V24" s="17">
        <v>1</v>
      </c>
      <c r="W24" s="18">
        <v>1</v>
      </c>
      <c r="X24" s="17">
        <v>1</v>
      </c>
      <c r="Y24" s="18">
        <v>1</v>
      </c>
      <c r="Z24" s="17">
        <v>2</v>
      </c>
      <c r="AA24" s="18">
        <v>1</v>
      </c>
      <c r="AB24" s="15"/>
      <c r="AC24" s="16"/>
      <c r="AD24" s="15"/>
      <c r="AE24" s="16"/>
      <c r="AF24" s="15"/>
      <c r="AG24" s="16"/>
      <c r="AH24" s="15"/>
      <c r="AI24" s="16"/>
      <c r="AJ24" s="15"/>
      <c r="AK24" s="16"/>
      <c r="AL24" s="17"/>
      <c r="AM24" s="18"/>
      <c r="AN24" s="17"/>
      <c r="AO24" s="18"/>
      <c r="AP24" s="17"/>
      <c r="AQ24" s="18"/>
      <c r="AR24" s="17"/>
      <c r="AS24" s="18"/>
      <c r="AT24" s="17"/>
      <c r="AU24" s="18"/>
      <c r="AV24" s="2">
        <f t="shared" si="2"/>
        <v>14</v>
      </c>
      <c r="AW24" s="2">
        <f t="shared" si="3"/>
        <v>11</v>
      </c>
      <c r="AX24" s="2">
        <f t="shared" si="4"/>
        <v>0</v>
      </c>
      <c r="AY24" s="2">
        <f t="shared" si="5"/>
        <v>0</v>
      </c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5" customHeight="1">
      <c r="A25" s="46"/>
      <c r="B25" s="2"/>
      <c r="C25" s="2"/>
      <c r="D25" s="4"/>
      <c r="E25" s="33" t="s">
        <v>10</v>
      </c>
      <c r="F25" s="83">
        <f>MAX(F8:F24)</f>
        <v>39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ht="15" customHeight="1">
      <c r="A26" s="46"/>
      <c r="B26" s="3"/>
      <c r="C26" s="3"/>
      <c r="D26" s="4"/>
      <c r="E26" s="3"/>
      <c r="G26" s="2"/>
      <c r="AV26" s="2"/>
      <c r="AW26" s="2"/>
      <c r="AX26" s="2"/>
      <c r="AY26" s="2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ht="15" customHeight="1">
      <c r="A27" s="46"/>
      <c r="B27" s="2"/>
      <c r="C27" s="2"/>
      <c r="D27" s="4"/>
      <c r="E27" s="3"/>
      <c r="F27" s="2"/>
      <c r="G27" s="2"/>
      <c r="AV27" s="2"/>
      <c r="AW27" s="2"/>
      <c r="AX27" s="2"/>
      <c r="AY27" s="2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ht="15" customHeight="1">
      <c r="A28" s="46"/>
      <c r="B28" s="2"/>
      <c r="C28" s="2"/>
      <c r="D28" s="4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ht="15" customHeight="1">
      <c r="A29" s="46"/>
      <c r="B29" s="2"/>
      <c r="C29" s="2"/>
      <c r="D29" s="4"/>
      <c r="E29" s="3"/>
      <c r="F29" s="39" t="s">
        <v>41</v>
      </c>
      <c r="G29" s="2"/>
      <c r="H29" s="35">
        <f aca="true" t="shared" si="6" ref="H29:AU29">COUNTIF(H9:H24,2)/(COUNTIF(H9:H24,2)+COUNTIF(H9:H24,1)+COUNTIF(H9:H24,0))*100</f>
        <v>56.25</v>
      </c>
      <c r="I29" s="35">
        <f t="shared" si="6"/>
        <v>56.25</v>
      </c>
      <c r="J29" s="35">
        <f t="shared" si="6"/>
        <v>93.75</v>
      </c>
      <c r="K29" s="35">
        <f t="shared" si="6"/>
        <v>43.75</v>
      </c>
      <c r="L29" s="35">
        <f t="shared" si="6"/>
        <v>56.25</v>
      </c>
      <c r="M29" s="35">
        <f t="shared" si="6"/>
        <v>75</v>
      </c>
      <c r="N29" s="35">
        <f t="shared" si="6"/>
        <v>50</v>
      </c>
      <c r="O29" s="35">
        <f t="shared" si="6"/>
        <v>75</v>
      </c>
      <c r="P29" s="35">
        <f t="shared" si="6"/>
        <v>87.5</v>
      </c>
      <c r="Q29" s="35">
        <f t="shared" si="6"/>
        <v>62.5</v>
      </c>
      <c r="R29" s="35">
        <f t="shared" si="6"/>
        <v>56.25</v>
      </c>
      <c r="S29" s="35">
        <f t="shared" si="6"/>
        <v>75</v>
      </c>
      <c r="T29" s="35">
        <f t="shared" si="6"/>
        <v>62.5</v>
      </c>
      <c r="U29" s="35">
        <f t="shared" si="6"/>
        <v>68.75</v>
      </c>
      <c r="V29" s="35">
        <f t="shared" si="6"/>
        <v>43.75</v>
      </c>
      <c r="W29" s="35">
        <f t="shared" si="6"/>
        <v>62.5</v>
      </c>
      <c r="X29" s="35">
        <f t="shared" si="6"/>
        <v>56.25</v>
      </c>
      <c r="Y29" s="35">
        <f t="shared" si="6"/>
        <v>43.75</v>
      </c>
      <c r="Z29" s="35">
        <f t="shared" si="6"/>
        <v>100</v>
      </c>
      <c r="AA29" s="35">
        <f t="shared" si="6"/>
        <v>62.5</v>
      </c>
      <c r="AB29" s="35" t="e">
        <f t="shared" si="6"/>
        <v>#DIV/0!</v>
      </c>
      <c r="AC29" s="35" t="e">
        <f t="shared" si="6"/>
        <v>#DIV/0!</v>
      </c>
      <c r="AD29" s="35" t="e">
        <f t="shared" si="6"/>
        <v>#DIV/0!</v>
      </c>
      <c r="AE29" s="35" t="e">
        <f t="shared" si="6"/>
        <v>#DIV/0!</v>
      </c>
      <c r="AF29" s="35" t="e">
        <f t="shared" si="6"/>
        <v>#DIV/0!</v>
      </c>
      <c r="AG29" s="35" t="e">
        <f t="shared" si="6"/>
        <v>#DIV/0!</v>
      </c>
      <c r="AH29" s="35" t="e">
        <f t="shared" si="6"/>
        <v>#DIV/0!</v>
      </c>
      <c r="AI29" s="35" t="e">
        <f t="shared" si="6"/>
        <v>#DIV/0!</v>
      </c>
      <c r="AJ29" s="35" t="e">
        <f t="shared" si="6"/>
        <v>#DIV/0!</v>
      </c>
      <c r="AK29" s="35" t="e">
        <f t="shared" si="6"/>
        <v>#DIV/0!</v>
      </c>
      <c r="AL29" s="35" t="e">
        <f t="shared" si="6"/>
        <v>#DIV/0!</v>
      </c>
      <c r="AM29" s="35" t="e">
        <f t="shared" si="6"/>
        <v>#DIV/0!</v>
      </c>
      <c r="AN29" s="35" t="e">
        <f t="shared" si="6"/>
        <v>#DIV/0!</v>
      </c>
      <c r="AO29" s="35" t="e">
        <f t="shared" si="6"/>
        <v>#DIV/0!</v>
      </c>
      <c r="AP29" s="35" t="e">
        <f t="shared" si="6"/>
        <v>#DIV/0!</v>
      </c>
      <c r="AQ29" s="35" t="e">
        <f t="shared" si="6"/>
        <v>#DIV/0!</v>
      </c>
      <c r="AR29" s="35" t="e">
        <f t="shared" si="6"/>
        <v>#DIV/0!</v>
      </c>
      <c r="AS29" s="35" t="e">
        <f t="shared" si="6"/>
        <v>#DIV/0!</v>
      </c>
      <c r="AT29" s="35" t="e">
        <f t="shared" si="6"/>
        <v>#DIV/0!</v>
      </c>
      <c r="AU29" s="35" t="e">
        <f t="shared" si="6"/>
        <v>#DIV/0!</v>
      </c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5" customHeight="1">
      <c r="A30" s="46"/>
      <c r="B30" s="2"/>
      <c r="C30" s="2"/>
      <c r="D30" s="4"/>
      <c r="E30" s="3"/>
      <c r="F30" s="2"/>
      <c r="G30" s="2"/>
      <c r="H30" s="36" t="s">
        <v>12</v>
      </c>
      <c r="I30" s="36" t="s">
        <v>12</v>
      </c>
      <c r="J30" s="36" t="s">
        <v>12</v>
      </c>
      <c r="K30" s="36" t="s">
        <v>12</v>
      </c>
      <c r="L30" s="36" t="s">
        <v>12</v>
      </c>
      <c r="M30" s="36" t="s">
        <v>12</v>
      </c>
      <c r="N30" s="36" t="s">
        <v>12</v>
      </c>
      <c r="O30" s="36" t="s">
        <v>12</v>
      </c>
      <c r="P30" s="36" t="s">
        <v>12</v>
      </c>
      <c r="Q30" s="36" t="s">
        <v>12</v>
      </c>
      <c r="R30" s="36" t="s">
        <v>12</v>
      </c>
      <c r="S30" s="36" t="s">
        <v>12</v>
      </c>
      <c r="T30" s="36" t="s">
        <v>12</v>
      </c>
      <c r="U30" s="36" t="s">
        <v>12</v>
      </c>
      <c r="V30" s="36" t="s">
        <v>12</v>
      </c>
      <c r="W30" s="36" t="s">
        <v>12</v>
      </c>
      <c r="X30" s="36" t="s">
        <v>12</v>
      </c>
      <c r="Y30" s="36" t="s">
        <v>12</v>
      </c>
      <c r="Z30" s="36" t="s">
        <v>12</v>
      </c>
      <c r="AA30" s="36" t="s">
        <v>12</v>
      </c>
      <c r="AB30" s="36" t="s">
        <v>12</v>
      </c>
      <c r="AC30" s="36" t="s">
        <v>12</v>
      </c>
      <c r="AD30" s="36" t="s">
        <v>12</v>
      </c>
      <c r="AE30" s="36" t="s">
        <v>12</v>
      </c>
      <c r="AF30" s="36" t="s">
        <v>12</v>
      </c>
      <c r="AG30" s="36" t="s">
        <v>12</v>
      </c>
      <c r="AH30" s="36" t="s">
        <v>12</v>
      </c>
      <c r="AI30" s="36" t="s">
        <v>12</v>
      </c>
      <c r="AJ30" s="36" t="s">
        <v>12</v>
      </c>
      <c r="AK30" s="36" t="s">
        <v>12</v>
      </c>
      <c r="AL30" s="36" t="s">
        <v>12</v>
      </c>
      <c r="AM30" s="36" t="s">
        <v>12</v>
      </c>
      <c r="AN30" s="36" t="s">
        <v>12</v>
      </c>
      <c r="AO30" s="36" t="s">
        <v>12</v>
      </c>
      <c r="AP30" s="36" t="s">
        <v>12</v>
      </c>
      <c r="AQ30" s="36" t="s">
        <v>12</v>
      </c>
      <c r="AR30" s="36" t="s">
        <v>12</v>
      </c>
      <c r="AS30" s="36" t="s">
        <v>12</v>
      </c>
      <c r="AT30" s="36" t="s">
        <v>12</v>
      </c>
      <c r="AU30" s="36" t="s">
        <v>12</v>
      </c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5" customHeight="1">
      <c r="A31" s="46"/>
      <c r="B31" s="2"/>
      <c r="C31" s="2"/>
      <c r="D31" s="4"/>
      <c r="E31" s="3"/>
      <c r="F31" s="39" t="s">
        <v>11</v>
      </c>
      <c r="G31" s="2"/>
      <c r="H31" s="35">
        <f aca="true" t="shared" si="7" ref="H31:AU31">COUNTIF(H9:H24,1)/(COUNTIF(H9:H24,2)+COUNTIF(H9:H24,1)+COUNTIF(H9:H24,0))*100</f>
        <v>43.75</v>
      </c>
      <c r="I31" s="35">
        <f t="shared" si="7"/>
        <v>43.75</v>
      </c>
      <c r="J31" s="35">
        <f t="shared" si="7"/>
        <v>6.25</v>
      </c>
      <c r="K31" s="35">
        <f t="shared" si="7"/>
        <v>56.25</v>
      </c>
      <c r="L31" s="35">
        <f t="shared" si="7"/>
        <v>43.75</v>
      </c>
      <c r="M31" s="35">
        <f t="shared" si="7"/>
        <v>25</v>
      </c>
      <c r="N31" s="35">
        <f t="shared" si="7"/>
        <v>50</v>
      </c>
      <c r="O31" s="35">
        <f t="shared" si="7"/>
        <v>25</v>
      </c>
      <c r="P31" s="35">
        <f t="shared" si="7"/>
        <v>12.5</v>
      </c>
      <c r="Q31" s="35">
        <f t="shared" si="7"/>
        <v>37.5</v>
      </c>
      <c r="R31" s="35">
        <f t="shared" si="7"/>
        <v>31.25</v>
      </c>
      <c r="S31" s="35">
        <f t="shared" si="7"/>
        <v>25</v>
      </c>
      <c r="T31" s="35">
        <f t="shared" si="7"/>
        <v>37.5</v>
      </c>
      <c r="U31" s="35">
        <f t="shared" si="7"/>
        <v>31.25</v>
      </c>
      <c r="V31" s="35">
        <f t="shared" si="7"/>
        <v>56.25</v>
      </c>
      <c r="W31" s="35">
        <f t="shared" si="7"/>
        <v>37.5</v>
      </c>
      <c r="X31" s="35">
        <f t="shared" si="7"/>
        <v>43.75</v>
      </c>
      <c r="Y31" s="35">
        <f t="shared" si="7"/>
        <v>56.25</v>
      </c>
      <c r="Z31" s="35">
        <f t="shared" si="7"/>
        <v>0</v>
      </c>
      <c r="AA31" s="35">
        <f t="shared" si="7"/>
        <v>37.5</v>
      </c>
      <c r="AB31" s="35" t="e">
        <f t="shared" si="7"/>
        <v>#DIV/0!</v>
      </c>
      <c r="AC31" s="35" t="e">
        <f t="shared" si="7"/>
        <v>#DIV/0!</v>
      </c>
      <c r="AD31" s="35" t="e">
        <f t="shared" si="7"/>
        <v>#DIV/0!</v>
      </c>
      <c r="AE31" s="35" t="e">
        <f t="shared" si="7"/>
        <v>#DIV/0!</v>
      </c>
      <c r="AF31" s="35" t="e">
        <f t="shared" si="7"/>
        <v>#DIV/0!</v>
      </c>
      <c r="AG31" s="35" t="e">
        <f t="shared" si="7"/>
        <v>#DIV/0!</v>
      </c>
      <c r="AH31" s="35" t="e">
        <f t="shared" si="7"/>
        <v>#DIV/0!</v>
      </c>
      <c r="AI31" s="35" t="e">
        <f t="shared" si="7"/>
        <v>#DIV/0!</v>
      </c>
      <c r="AJ31" s="35" t="e">
        <f t="shared" si="7"/>
        <v>#DIV/0!</v>
      </c>
      <c r="AK31" s="35" t="e">
        <f t="shared" si="7"/>
        <v>#DIV/0!</v>
      </c>
      <c r="AL31" s="35" t="e">
        <f t="shared" si="7"/>
        <v>#DIV/0!</v>
      </c>
      <c r="AM31" s="35" t="e">
        <f t="shared" si="7"/>
        <v>#DIV/0!</v>
      </c>
      <c r="AN31" s="35" t="e">
        <f t="shared" si="7"/>
        <v>#DIV/0!</v>
      </c>
      <c r="AO31" s="35" t="e">
        <f t="shared" si="7"/>
        <v>#DIV/0!</v>
      </c>
      <c r="AP31" s="35" t="e">
        <f t="shared" si="7"/>
        <v>#DIV/0!</v>
      </c>
      <c r="AQ31" s="35" t="e">
        <f t="shared" si="7"/>
        <v>#DIV/0!</v>
      </c>
      <c r="AR31" s="35" t="e">
        <f t="shared" si="7"/>
        <v>#DIV/0!</v>
      </c>
      <c r="AS31" s="35" t="e">
        <f t="shared" si="7"/>
        <v>#DIV/0!</v>
      </c>
      <c r="AT31" s="35" t="e">
        <f t="shared" si="7"/>
        <v>#DIV/0!</v>
      </c>
      <c r="AU31" s="35" t="e">
        <f t="shared" si="7"/>
        <v>#DIV/0!</v>
      </c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15" customHeight="1">
      <c r="A32" s="46"/>
      <c r="B32" s="2"/>
      <c r="C32" s="2"/>
      <c r="D32" s="4"/>
      <c r="E32" s="3"/>
      <c r="F32" s="2"/>
      <c r="G32" s="2"/>
      <c r="H32" s="36" t="s">
        <v>12</v>
      </c>
      <c r="I32" s="36" t="s">
        <v>12</v>
      </c>
      <c r="J32" s="36" t="s">
        <v>12</v>
      </c>
      <c r="K32" s="36" t="s">
        <v>12</v>
      </c>
      <c r="L32" s="36" t="s">
        <v>12</v>
      </c>
      <c r="M32" s="36" t="s">
        <v>12</v>
      </c>
      <c r="N32" s="36" t="s">
        <v>12</v>
      </c>
      <c r="O32" s="36" t="s">
        <v>12</v>
      </c>
      <c r="P32" s="36" t="s">
        <v>12</v>
      </c>
      <c r="Q32" s="36" t="s">
        <v>12</v>
      </c>
      <c r="R32" s="36" t="s">
        <v>12</v>
      </c>
      <c r="S32" s="36" t="s">
        <v>12</v>
      </c>
      <c r="T32" s="36" t="s">
        <v>12</v>
      </c>
      <c r="U32" s="36" t="s">
        <v>12</v>
      </c>
      <c r="V32" s="36" t="s">
        <v>12</v>
      </c>
      <c r="W32" s="36" t="s">
        <v>12</v>
      </c>
      <c r="X32" s="36" t="s">
        <v>12</v>
      </c>
      <c r="Y32" s="36" t="s">
        <v>12</v>
      </c>
      <c r="Z32" s="36" t="s">
        <v>12</v>
      </c>
      <c r="AA32" s="36" t="s">
        <v>12</v>
      </c>
      <c r="AB32" s="36" t="s">
        <v>12</v>
      </c>
      <c r="AC32" s="36" t="s">
        <v>12</v>
      </c>
      <c r="AD32" s="36" t="s">
        <v>12</v>
      </c>
      <c r="AE32" s="36" t="s">
        <v>12</v>
      </c>
      <c r="AF32" s="36" t="s">
        <v>12</v>
      </c>
      <c r="AG32" s="36" t="s">
        <v>12</v>
      </c>
      <c r="AH32" s="36" t="s">
        <v>12</v>
      </c>
      <c r="AI32" s="36" t="s">
        <v>12</v>
      </c>
      <c r="AJ32" s="36" t="s">
        <v>12</v>
      </c>
      <c r="AK32" s="36" t="s">
        <v>12</v>
      </c>
      <c r="AL32" s="36" t="s">
        <v>12</v>
      </c>
      <c r="AM32" s="36" t="s">
        <v>12</v>
      </c>
      <c r="AN32" s="36" t="s">
        <v>12</v>
      </c>
      <c r="AO32" s="36" t="s">
        <v>12</v>
      </c>
      <c r="AP32" s="36" t="s">
        <v>12</v>
      </c>
      <c r="AQ32" s="36" t="s">
        <v>12</v>
      </c>
      <c r="AR32" s="36" t="s">
        <v>12</v>
      </c>
      <c r="AS32" s="36" t="s">
        <v>12</v>
      </c>
      <c r="AT32" s="36" t="s">
        <v>12</v>
      </c>
      <c r="AU32" s="36" t="s">
        <v>12</v>
      </c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5" customHeight="1">
      <c r="A33" s="46"/>
      <c r="B33" s="2"/>
      <c r="C33" s="2"/>
      <c r="D33" s="4"/>
      <c r="E33" s="3"/>
      <c r="F33" s="39" t="s">
        <v>42</v>
      </c>
      <c r="G33" s="2"/>
      <c r="H33" s="35">
        <f aca="true" t="shared" si="8" ref="H33:AU33">COUNTIF(H9:H24,0)/(COUNTIF(H9:H24,2)+COUNTIF(H9:H24,1)+COUNTIF(H9:H24,0))*100</f>
        <v>0</v>
      </c>
      <c r="I33" s="35">
        <f t="shared" si="8"/>
        <v>0</v>
      </c>
      <c r="J33" s="35">
        <f t="shared" si="8"/>
        <v>0</v>
      </c>
      <c r="K33" s="35">
        <f t="shared" si="8"/>
        <v>0</v>
      </c>
      <c r="L33" s="35">
        <f t="shared" si="8"/>
        <v>0</v>
      </c>
      <c r="M33" s="35">
        <f t="shared" si="8"/>
        <v>0</v>
      </c>
      <c r="N33" s="35">
        <f t="shared" si="8"/>
        <v>0</v>
      </c>
      <c r="O33" s="35">
        <f t="shared" si="8"/>
        <v>0</v>
      </c>
      <c r="P33" s="35">
        <f t="shared" si="8"/>
        <v>0</v>
      </c>
      <c r="Q33" s="35">
        <f t="shared" si="8"/>
        <v>0</v>
      </c>
      <c r="R33" s="35">
        <f t="shared" si="8"/>
        <v>12.5</v>
      </c>
      <c r="S33" s="35">
        <f t="shared" si="8"/>
        <v>0</v>
      </c>
      <c r="T33" s="35">
        <f t="shared" si="8"/>
        <v>0</v>
      </c>
      <c r="U33" s="35">
        <f t="shared" si="8"/>
        <v>0</v>
      </c>
      <c r="V33" s="35">
        <f t="shared" si="8"/>
        <v>0</v>
      </c>
      <c r="W33" s="35">
        <f t="shared" si="8"/>
        <v>0</v>
      </c>
      <c r="X33" s="35">
        <f t="shared" si="8"/>
        <v>0</v>
      </c>
      <c r="Y33" s="35">
        <f t="shared" si="8"/>
        <v>0</v>
      </c>
      <c r="Z33" s="35">
        <f t="shared" si="8"/>
        <v>0</v>
      </c>
      <c r="AA33" s="35">
        <f t="shared" si="8"/>
        <v>0</v>
      </c>
      <c r="AB33" s="35" t="e">
        <f t="shared" si="8"/>
        <v>#DIV/0!</v>
      </c>
      <c r="AC33" s="35" t="e">
        <f t="shared" si="8"/>
        <v>#DIV/0!</v>
      </c>
      <c r="AD33" s="35" t="e">
        <f t="shared" si="8"/>
        <v>#DIV/0!</v>
      </c>
      <c r="AE33" s="35" t="e">
        <f t="shared" si="8"/>
        <v>#DIV/0!</v>
      </c>
      <c r="AF33" s="35" t="e">
        <f t="shared" si="8"/>
        <v>#DIV/0!</v>
      </c>
      <c r="AG33" s="35" t="e">
        <f t="shared" si="8"/>
        <v>#DIV/0!</v>
      </c>
      <c r="AH33" s="35" t="e">
        <f t="shared" si="8"/>
        <v>#DIV/0!</v>
      </c>
      <c r="AI33" s="35" t="e">
        <f t="shared" si="8"/>
        <v>#DIV/0!</v>
      </c>
      <c r="AJ33" s="35" t="e">
        <f t="shared" si="8"/>
        <v>#DIV/0!</v>
      </c>
      <c r="AK33" s="35" t="e">
        <f t="shared" si="8"/>
        <v>#DIV/0!</v>
      </c>
      <c r="AL33" s="35" t="e">
        <f t="shared" si="8"/>
        <v>#DIV/0!</v>
      </c>
      <c r="AM33" s="35" t="e">
        <f t="shared" si="8"/>
        <v>#DIV/0!</v>
      </c>
      <c r="AN33" s="35" t="e">
        <f t="shared" si="8"/>
        <v>#DIV/0!</v>
      </c>
      <c r="AO33" s="35" t="e">
        <f t="shared" si="8"/>
        <v>#DIV/0!</v>
      </c>
      <c r="AP33" s="35" t="e">
        <f t="shared" si="8"/>
        <v>#DIV/0!</v>
      </c>
      <c r="AQ33" s="35" t="e">
        <f t="shared" si="8"/>
        <v>#DIV/0!</v>
      </c>
      <c r="AR33" s="35" t="e">
        <f t="shared" si="8"/>
        <v>#DIV/0!</v>
      </c>
      <c r="AS33" s="35" t="e">
        <f t="shared" si="8"/>
        <v>#DIV/0!</v>
      </c>
      <c r="AT33" s="35" t="e">
        <f t="shared" si="8"/>
        <v>#DIV/0!</v>
      </c>
      <c r="AU33" s="35" t="e">
        <f t="shared" si="8"/>
        <v>#DIV/0!</v>
      </c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2.75" customHeight="1">
      <c r="A34" s="46"/>
      <c r="B34" s="2"/>
      <c r="C34" s="2"/>
      <c r="D34" s="4"/>
      <c r="E34" s="3"/>
      <c r="F34" s="2"/>
      <c r="G34" s="2"/>
      <c r="H34" s="36" t="s">
        <v>12</v>
      </c>
      <c r="I34" s="36" t="s">
        <v>12</v>
      </c>
      <c r="J34" s="36" t="s">
        <v>12</v>
      </c>
      <c r="K34" s="36" t="s">
        <v>12</v>
      </c>
      <c r="L34" s="36" t="s">
        <v>12</v>
      </c>
      <c r="M34" s="36" t="s">
        <v>12</v>
      </c>
      <c r="N34" s="36" t="s">
        <v>12</v>
      </c>
      <c r="O34" s="36" t="s">
        <v>12</v>
      </c>
      <c r="P34" s="36" t="s">
        <v>12</v>
      </c>
      <c r="Q34" s="36" t="s">
        <v>12</v>
      </c>
      <c r="R34" s="36" t="s">
        <v>12</v>
      </c>
      <c r="S34" s="36" t="s">
        <v>12</v>
      </c>
      <c r="T34" s="36" t="s">
        <v>12</v>
      </c>
      <c r="U34" s="36" t="s">
        <v>12</v>
      </c>
      <c r="V34" s="36" t="s">
        <v>12</v>
      </c>
      <c r="W34" s="36" t="s">
        <v>12</v>
      </c>
      <c r="X34" s="36" t="s">
        <v>12</v>
      </c>
      <c r="Y34" s="36" t="s">
        <v>12</v>
      </c>
      <c r="Z34" s="36" t="s">
        <v>12</v>
      </c>
      <c r="AA34" s="36" t="s">
        <v>12</v>
      </c>
      <c r="AB34" s="36" t="s">
        <v>12</v>
      </c>
      <c r="AC34" s="36" t="s">
        <v>12</v>
      </c>
      <c r="AD34" s="36" t="s">
        <v>12</v>
      </c>
      <c r="AE34" s="36" t="s">
        <v>12</v>
      </c>
      <c r="AF34" s="36" t="s">
        <v>12</v>
      </c>
      <c r="AG34" s="36" t="s">
        <v>12</v>
      </c>
      <c r="AH34" s="36" t="s">
        <v>12</v>
      </c>
      <c r="AI34" s="36" t="s">
        <v>12</v>
      </c>
      <c r="AJ34" s="36" t="s">
        <v>12</v>
      </c>
      <c r="AK34" s="36" t="s">
        <v>12</v>
      </c>
      <c r="AL34" s="36" t="s">
        <v>12</v>
      </c>
      <c r="AM34" s="36" t="s">
        <v>12</v>
      </c>
      <c r="AN34" s="36" t="s">
        <v>12</v>
      </c>
      <c r="AO34" s="36" t="s">
        <v>12</v>
      </c>
      <c r="AP34" s="36" t="s">
        <v>12</v>
      </c>
      <c r="AQ34" s="36" t="s">
        <v>12</v>
      </c>
      <c r="AR34" s="36" t="s">
        <v>12</v>
      </c>
      <c r="AS34" s="36" t="s">
        <v>12</v>
      </c>
      <c r="AT34" s="36" t="s">
        <v>12</v>
      </c>
      <c r="AU34" s="36" t="s">
        <v>12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</sheetData>
  <sheetProtection/>
  <mergeCells count="7">
    <mergeCell ref="A19:A20"/>
    <mergeCell ref="B3:C3"/>
    <mergeCell ref="F3:F5"/>
    <mergeCell ref="B4:C5"/>
    <mergeCell ref="D4:D6"/>
    <mergeCell ref="A12:A16"/>
    <mergeCell ref="A17:A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3" width="13.140625" style="0" customWidth="1"/>
    <col min="4" max="4" width="14.28125" style="0" bestFit="1" customWidth="1"/>
  </cols>
  <sheetData>
    <row r="1" spans="1:5" ht="12.75">
      <c r="A1" s="50"/>
      <c r="B1" s="2"/>
      <c r="C1" s="2"/>
      <c r="D1" s="4"/>
      <c r="E1" s="2"/>
    </row>
    <row r="2" spans="1:5" ht="13.5">
      <c r="A2" s="50"/>
      <c r="B2" s="5"/>
      <c r="C2" s="5"/>
      <c r="D2" s="4"/>
      <c r="E2" s="2"/>
    </row>
    <row r="3" spans="1:5" ht="21">
      <c r="A3" s="51"/>
      <c r="B3" s="112" t="s">
        <v>180</v>
      </c>
      <c r="C3" s="112"/>
      <c r="D3" s="10"/>
      <c r="E3" s="87"/>
    </row>
    <row r="4" spans="1:5" ht="12.75" customHeight="1">
      <c r="A4" s="50"/>
      <c r="B4" s="109" t="s">
        <v>159</v>
      </c>
      <c r="C4" s="109"/>
      <c r="D4" s="108" t="s">
        <v>3</v>
      </c>
      <c r="E4" s="86"/>
    </row>
    <row r="5" spans="1:5" ht="38.25" customHeight="1">
      <c r="A5" s="13"/>
      <c r="B5" s="111"/>
      <c r="C5" s="111"/>
      <c r="D5" s="121"/>
      <c r="E5" s="85"/>
    </row>
    <row r="6" spans="1:5" ht="12.75">
      <c r="A6" s="13"/>
      <c r="B6" s="26" t="s">
        <v>6</v>
      </c>
      <c r="C6" s="26" t="s">
        <v>7</v>
      </c>
      <c r="D6" s="122"/>
      <c r="E6" s="89" t="s">
        <v>9</v>
      </c>
    </row>
    <row r="7" spans="1:5" ht="12.75">
      <c r="A7" s="50"/>
      <c r="B7" s="2"/>
      <c r="C7" s="2"/>
      <c r="D7" s="4"/>
      <c r="E7" s="2"/>
    </row>
    <row r="8" spans="1:6" ht="13.5">
      <c r="A8" s="45">
        <v>1</v>
      </c>
      <c r="B8" s="88" t="s">
        <v>24</v>
      </c>
      <c r="C8" s="88" t="s">
        <v>37</v>
      </c>
      <c r="D8" s="30">
        <f>E8/33</f>
        <v>1</v>
      </c>
      <c r="E8" s="31">
        <v>33</v>
      </c>
      <c r="F8" t="s">
        <v>449</v>
      </c>
    </row>
    <row r="9" spans="1:6" ht="13.5">
      <c r="A9" s="45">
        <v>2</v>
      </c>
      <c r="B9" s="88" t="s">
        <v>45</v>
      </c>
      <c r="C9" s="88" t="s">
        <v>46</v>
      </c>
      <c r="D9" s="30">
        <f>E9/33</f>
        <v>1</v>
      </c>
      <c r="E9" s="31">
        <v>33</v>
      </c>
      <c r="F9" t="s">
        <v>449</v>
      </c>
    </row>
    <row r="10" spans="1:6" ht="13.5">
      <c r="A10" s="45">
        <v>3</v>
      </c>
      <c r="B10" s="88" t="s">
        <v>36</v>
      </c>
      <c r="C10" s="88" t="s">
        <v>334</v>
      </c>
      <c r="D10" s="30">
        <f>E10/33</f>
        <v>0.9393939393939394</v>
      </c>
      <c r="E10" s="31">
        <v>31</v>
      </c>
      <c r="F10" t="s">
        <v>449</v>
      </c>
    </row>
    <row r="11" spans="1:6" ht="13.5">
      <c r="A11" s="118">
        <v>4</v>
      </c>
      <c r="B11" s="88" t="s">
        <v>31</v>
      </c>
      <c r="C11" s="88" t="s">
        <v>32</v>
      </c>
      <c r="D11" s="30">
        <f aca="true" t="shared" si="0" ref="D11:D32">E11/33</f>
        <v>0.9393939393939394</v>
      </c>
      <c r="E11" s="31">
        <v>31</v>
      </c>
      <c r="F11" t="s">
        <v>449</v>
      </c>
    </row>
    <row r="12" spans="1:6" ht="13.5">
      <c r="A12" s="120"/>
      <c r="B12" s="88" t="s">
        <v>122</v>
      </c>
      <c r="C12" s="88" t="s">
        <v>123</v>
      </c>
      <c r="D12" s="30">
        <f t="shared" si="0"/>
        <v>0.9393939393939394</v>
      </c>
      <c r="E12" s="31">
        <v>31</v>
      </c>
      <c r="F12" t="s">
        <v>449</v>
      </c>
    </row>
    <row r="13" spans="1:5" ht="13.5">
      <c r="A13" s="45">
        <v>6</v>
      </c>
      <c r="B13" s="88" t="s">
        <v>13</v>
      </c>
      <c r="C13" s="88" t="s">
        <v>116</v>
      </c>
      <c r="D13" s="30">
        <f t="shared" si="0"/>
        <v>0.8787878787878788</v>
      </c>
      <c r="E13" s="31">
        <v>29</v>
      </c>
    </row>
    <row r="14" spans="1:5" ht="13.5">
      <c r="A14" s="118">
        <v>7</v>
      </c>
      <c r="B14" s="88" t="s">
        <v>131</v>
      </c>
      <c r="C14" s="88" t="s">
        <v>126</v>
      </c>
      <c r="D14" s="30">
        <f t="shared" si="0"/>
        <v>0.8484848484848485</v>
      </c>
      <c r="E14" s="31">
        <v>28</v>
      </c>
    </row>
    <row r="15" spans="1:5" ht="13.5">
      <c r="A15" s="119"/>
      <c r="B15" s="88" t="s">
        <v>37</v>
      </c>
      <c r="C15" s="88" t="s">
        <v>76</v>
      </c>
      <c r="D15" s="30">
        <f t="shared" si="0"/>
        <v>0.8484848484848485</v>
      </c>
      <c r="E15" s="31">
        <v>28</v>
      </c>
    </row>
    <row r="16" spans="1:5" ht="13.5">
      <c r="A16" s="120"/>
      <c r="B16" s="88" t="s">
        <v>88</v>
      </c>
      <c r="C16" s="88" t="s">
        <v>89</v>
      </c>
      <c r="D16" s="30">
        <f t="shared" si="0"/>
        <v>0.8484848484848485</v>
      </c>
      <c r="E16" s="31">
        <v>28</v>
      </c>
    </row>
    <row r="17" spans="1:5" ht="13.5">
      <c r="A17" s="45">
        <v>10</v>
      </c>
      <c r="B17" s="88" t="s">
        <v>36</v>
      </c>
      <c r="C17" s="88" t="s">
        <v>179</v>
      </c>
      <c r="D17" s="30">
        <f t="shared" si="0"/>
        <v>0.8181818181818182</v>
      </c>
      <c r="E17" s="31">
        <v>27</v>
      </c>
    </row>
    <row r="18" spans="1:5" ht="13.5">
      <c r="A18" s="118">
        <v>11</v>
      </c>
      <c r="B18" s="88" t="s">
        <v>132</v>
      </c>
      <c r="C18" s="88" t="s">
        <v>140</v>
      </c>
      <c r="D18" s="30">
        <f t="shared" si="0"/>
        <v>0.7575757575757576</v>
      </c>
      <c r="E18" s="31">
        <v>25</v>
      </c>
    </row>
    <row r="19" spans="1:5" ht="13.5">
      <c r="A19" s="120"/>
      <c r="B19" s="88" t="s">
        <v>17</v>
      </c>
      <c r="C19" s="88" t="s">
        <v>33</v>
      </c>
      <c r="D19" s="30">
        <f t="shared" si="0"/>
        <v>0.7575757575757576</v>
      </c>
      <c r="E19" s="31">
        <v>25</v>
      </c>
    </row>
    <row r="20" spans="1:5" ht="13.5">
      <c r="A20" s="118">
        <v>13</v>
      </c>
      <c r="B20" s="88" t="s">
        <v>318</v>
      </c>
      <c r="C20" s="88" t="s">
        <v>319</v>
      </c>
      <c r="D20" s="30">
        <f t="shared" si="0"/>
        <v>0.7272727272727273</v>
      </c>
      <c r="E20" s="31">
        <v>24</v>
      </c>
    </row>
    <row r="21" spans="1:5" ht="13.5">
      <c r="A21" s="120"/>
      <c r="B21" s="88" t="s">
        <v>28</v>
      </c>
      <c r="C21" s="88" t="s">
        <v>110</v>
      </c>
      <c r="D21" s="30">
        <f t="shared" si="0"/>
        <v>0.7272727272727273</v>
      </c>
      <c r="E21" s="31">
        <v>24</v>
      </c>
    </row>
    <row r="22" spans="1:5" ht="13.5">
      <c r="A22" s="45">
        <v>15</v>
      </c>
      <c r="B22" s="88" t="s">
        <v>21</v>
      </c>
      <c r="C22" s="88" t="s">
        <v>119</v>
      </c>
      <c r="D22" s="30">
        <f t="shared" si="0"/>
        <v>0.696969696969697</v>
      </c>
      <c r="E22" s="31">
        <v>23</v>
      </c>
    </row>
    <row r="23" spans="1:5" ht="13.5">
      <c r="A23" s="45">
        <v>16</v>
      </c>
      <c r="B23" s="88" t="s">
        <v>17</v>
      </c>
      <c r="C23" s="88" t="s">
        <v>18</v>
      </c>
      <c r="D23" s="30">
        <f t="shared" si="0"/>
        <v>0.6666666666666666</v>
      </c>
      <c r="E23" s="31">
        <v>22</v>
      </c>
    </row>
    <row r="24" spans="1:5" ht="13.5">
      <c r="A24" s="45">
        <v>17</v>
      </c>
      <c r="B24" s="88" t="s">
        <v>31</v>
      </c>
      <c r="C24" s="88" t="s">
        <v>38</v>
      </c>
      <c r="D24" s="30">
        <f t="shared" si="0"/>
        <v>0.6363636363636364</v>
      </c>
      <c r="E24" s="31">
        <v>21</v>
      </c>
    </row>
    <row r="25" spans="1:5" ht="13.5">
      <c r="A25" s="118">
        <v>18</v>
      </c>
      <c r="B25" s="88" t="s">
        <v>168</v>
      </c>
      <c r="C25" s="88" t="s">
        <v>167</v>
      </c>
      <c r="D25" s="30">
        <f t="shared" si="0"/>
        <v>0.5757575757575758</v>
      </c>
      <c r="E25" s="31">
        <v>19</v>
      </c>
    </row>
    <row r="26" spans="1:5" ht="13.5">
      <c r="A26" s="120"/>
      <c r="B26" s="88" t="s">
        <v>122</v>
      </c>
      <c r="C26" s="88" t="s">
        <v>334</v>
      </c>
      <c r="D26" s="30">
        <f t="shared" si="0"/>
        <v>0.5757575757575758</v>
      </c>
      <c r="E26" s="31">
        <v>19</v>
      </c>
    </row>
    <row r="27" spans="1:5" ht="13.5">
      <c r="A27" s="45">
        <v>20</v>
      </c>
      <c r="B27" s="88" t="s">
        <v>13</v>
      </c>
      <c r="C27" s="88" t="s">
        <v>289</v>
      </c>
      <c r="D27" s="30">
        <f t="shared" si="0"/>
        <v>0.5151515151515151</v>
      </c>
      <c r="E27" s="31">
        <v>17</v>
      </c>
    </row>
    <row r="28" spans="1:5" ht="13.5">
      <c r="A28" s="45">
        <v>21</v>
      </c>
      <c r="B28" s="88" t="s">
        <v>13</v>
      </c>
      <c r="C28" s="88" t="s">
        <v>64</v>
      </c>
      <c r="D28" s="30">
        <f t="shared" si="0"/>
        <v>0.45454545454545453</v>
      </c>
      <c r="E28" s="31">
        <v>15</v>
      </c>
    </row>
    <row r="29" spans="1:5" ht="13.5">
      <c r="A29" s="45">
        <v>22</v>
      </c>
      <c r="B29" s="88" t="s">
        <v>20</v>
      </c>
      <c r="C29" s="88" t="s">
        <v>164</v>
      </c>
      <c r="D29" s="30">
        <f t="shared" si="0"/>
        <v>0.3939393939393939</v>
      </c>
      <c r="E29" s="31">
        <v>13</v>
      </c>
    </row>
    <row r="30" spans="1:5" ht="13.5">
      <c r="A30" s="45">
        <v>23</v>
      </c>
      <c r="B30" s="88" t="s">
        <v>36</v>
      </c>
      <c r="C30" s="88" t="s">
        <v>160</v>
      </c>
      <c r="D30" s="30">
        <f t="shared" si="0"/>
        <v>0.36363636363636365</v>
      </c>
      <c r="E30" s="31">
        <v>12</v>
      </c>
    </row>
    <row r="31" spans="1:5" ht="13.5">
      <c r="A31" s="45">
        <v>24</v>
      </c>
      <c r="B31" s="88" t="s">
        <v>398</v>
      </c>
      <c r="C31" s="88" t="s">
        <v>399</v>
      </c>
      <c r="D31" s="30">
        <f t="shared" si="0"/>
        <v>0.30303030303030304</v>
      </c>
      <c r="E31" s="31">
        <v>10</v>
      </c>
    </row>
    <row r="32" spans="1:5" ht="13.5">
      <c r="A32" s="45">
        <v>25</v>
      </c>
      <c r="B32" s="88" t="s">
        <v>36</v>
      </c>
      <c r="C32" s="88" t="s">
        <v>389</v>
      </c>
      <c r="D32" s="30">
        <f t="shared" si="0"/>
        <v>0.18181818181818182</v>
      </c>
      <c r="E32" s="31">
        <v>6</v>
      </c>
    </row>
  </sheetData>
  <sheetProtection/>
  <mergeCells count="8">
    <mergeCell ref="A20:A21"/>
    <mergeCell ref="A25:A26"/>
    <mergeCell ref="B3:C3"/>
    <mergeCell ref="B4:C5"/>
    <mergeCell ref="D4:D6"/>
    <mergeCell ref="A11:A12"/>
    <mergeCell ref="A14:A16"/>
    <mergeCell ref="A18:A1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3" width="13.140625" style="0" customWidth="1"/>
    <col min="4" max="4" width="14.28125" style="0" customWidth="1"/>
  </cols>
  <sheetData>
    <row r="1" spans="1:5" ht="12.75">
      <c r="A1" s="50"/>
      <c r="B1" s="2"/>
      <c r="C1" s="2"/>
      <c r="D1" s="4"/>
      <c r="E1" s="2"/>
    </row>
    <row r="2" spans="1:5" ht="13.5">
      <c r="A2" s="50"/>
      <c r="B2" s="5"/>
      <c r="C2" s="5"/>
      <c r="D2" s="4"/>
      <c r="E2" s="2"/>
    </row>
    <row r="3" spans="1:5" ht="21">
      <c r="A3" s="51"/>
      <c r="B3" s="112" t="s">
        <v>181</v>
      </c>
      <c r="C3" s="112"/>
      <c r="D3" s="10"/>
      <c r="E3" s="87"/>
    </row>
    <row r="4" spans="1:5" ht="12.75" customHeight="1">
      <c r="A4" s="50"/>
      <c r="B4" s="109" t="s">
        <v>159</v>
      </c>
      <c r="C4" s="109"/>
      <c r="D4" s="108" t="s">
        <v>3</v>
      </c>
      <c r="E4" s="86"/>
    </row>
    <row r="5" spans="1:5" ht="38.25" customHeight="1">
      <c r="A5" s="13"/>
      <c r="B5" s="111"/>
      <c r="C5" s="111"/>
      <c r="D5" s="121"/>
      <c r="E5" s="85"/>
    </row>
    <row r="6" spans="1:5" ht="12.75">
      <c r="A6" s="13"/>
      <c r="B6" s="26" t="s">
        <v>6</v>
      </c>
      <c r="C6" s="26" t="s">
        <v>7</v>
      </c>
      <c r="D6" s="122"/>
      <c r="E6" s="89" t="s">
        <v>9</v>
      </c>
    </row>
    <row r="7" spans="1:5" ht="12.75">
      <c r="A7" s="50"/>
      <c r="B7" s="2"/>
      <c r="C7" s="2"/>
      <c r="D7" s="4"/>
      <c r="E7" s="2"/>
    </row>
    <row r="8" spans="1:5" ht="13.5">
      <c r="A8" s="45">
        <v>1</v>
      </c>
      <c r="B8" s="88" t="s">
        <v>132</v>
      </c>
      <c r="C8" s="88" t="s">
        <v>140</v>
      </c>
      <c r="D8" s="30">
        <f>E8/29</f>
        <v>1</v>
      </c>
      <c r="E8" s="31">
        <v>29</v>
      </c>
    </row>
    <row r="9" spans="1:5" ht="13.5">
      <c r="A9" s="45">
        <v>2</v>
      </c>
      <c r="B9" s="88" t="s">
        <v>13</v>
      </c>
      <c r="C9" s="88" t="s">
        <v>289</v>
      </c>
      <c r="D9" s="30">
        <f aca="true" t="shared" si="0" ref="D9:D26">E9/29</f>
        <v>0.9310344827586207</v>
      </c>
      <c r="E9" s="31">
        <v>27</v>
      </c>
    </row>
    <row r="10" spans="1:6" ht="13.5">
      <c r="A10" s="45">
        <v>3</v>
      </c>
      <c r="B10" s="88" t="s">
        <v>28</v>
      </c>
      <c r="C10" s="88" t="s">
        <v>110</v>
      </c>
      <c r="D10" s="30">
        <f>E10/29</f>
        <v>0.896551724137931</v>
      </c>
      <c r="E10" s="31">
        <v>26</v>
      </c>
      <c r="F10" t="s">
        <v>449</v>
      </c>
    </row>
    <row r="11" spans="1:6" ht="13.5">
      <c r="A11" s="45">
        <v>4</v>
      </c>
      <c r="B11" s="88" t="s">
        <v>31</v>
      </c>
      <c r="C11" s="88" t="s">
        <v>32</v>
      </c>
      <c r="D11" s="30">
        <f t="shared" si="0"/>
        <v>0.896551724137931</v>
      </c>
      <c r="E11" s="31">
        <v>26</v>
      </c>
      <c r="F11" t="s">
        <v>449</v>
      </c>
    </row>
    <row r="12" spans="1:6" ht="13.5">
      <c r="A12" s="118">
        <v>5</v>
      </c>
      <c r="B12" s="88" t="s">
        <v>17</v>
      </c>
      <c r="C12" s="88" t="s">
        <v>33</v>
      </c>
      <c r="D12" s="30">
        <f t="shared" si="0"/>
        <v>0.896551724137931</v>
      </c>
      <c r="E12" s="31">
        <v>26</v>
      </c>
      <c r="F12" t="s">
        <v>449</v>
      </c>
    </row>
    <row r="13" spans="1:6" ht="13.5">
      <c r="A13" s="120"/>
      <c r="B13" s="88" t="s">
        <v>122</v>
      </c>
      <c r="C13" s="88" t="s">
        <v>123</v>
      </c>
      <c r="D13" s="30">
        <f t="shared" si="0"/>
        <v>0.896551724137931</v>
      </c>
      <c r="E13" s="31">
        <v>26</v>
      </c>
      <c r="F13" t="s">
        <v>449</v>
      </c>
    </row>
    <row r="14" spans="1:5" ht="13.5">
      <c r="A14" s="118">
        <v>7</v>
      </c>
      <c r="B14" s="88" t="s">
        <v>21</v>
      </c>
      <c r="C14" s="88" t="s">
        <v>119</v>
      </c>
      <c r="D14" s="30">
        <f t="shared" si="0"/>
        <v>0.8275862068965517</v>
      </c>
      <c r="E14" s="31">
        <v>24</v>
      </c>
    </row>
    <row r="15" spans="1:5" ht="13.5">
      <c r="A15" s="120"/>
      <c r="B15" s="88" t="s">
        <v>88</v>
      </c>
      <c r="C15" s="88" t="s">
        <v>89</v>
      </c>
      <c r="D15" s="30">
        <f t="shared" si="0"/>
        <v>0.8275862068965517</v>
      </c>
      <c r="E15" s="31">
        <v>24</v>
      </c>
    </row>
    <row r="16" spans="1:5" ht="13.5">
      <c r="A16" s="45">
        <v>9</v>
      </c>
      <c r="B16" s="88" t="s">
        <v>148</v>
      </c>
      <c r="C16" s="88" t="s">
        <v>294</v>
      </c>
      <c r="D16" s="30">
        <f t="shared" si="0"/>
        <v>0.7586206896551724</v>
      </c>
      <c r="E16" s="31">
        <v>22</v>
      </c>
    </row>
    <row r="17" spans="1:5" ht="13.5">
      <c r="A17" s="45">
        <v>10</v>
      </c>
      <c r="B17" s="88" t="s">
        <v>94</v>
      </c>
      <c r="C17" s="88" t="s">
        <v>95</v>
      </c>
      <c r="D17" s="30">
        <f t="shared" si="0"/>
        <v>0.7241379310344828</v>
      </c>
      <c r="E17" s="31">
        <v>21</v>
      </c>
    </row>
    <row r="18" spans="1:5" ht="13.5">
      <c r="A18" s="118">
        <v>11</v>
      </c>
      <c r="B18" s="88" t="s">
        <v>13</v>
      </c>
      <c r="C18" s="88" t="s">
        <v>64</v>
      </c>
      <c r="D18" s="30">
        <f t="shared" si="0"/>
        <v>0.6206896551724138</v>
      </c>
      <c r="E18" s="31">
        <v>18</v>
      </c>
    </row>
    <row r="19" spans="1:5" ht="13.5">
      <c r="A19" s="119"/>
      <c r="B19" s="88" t="s">
        <v>26</v>
      </c>
      <c r="C19" s="88" t="s">
        <v>315</v>
      </c>
      <c r="D19" s="30">
        <f t="shared" si="0"/>
        <v>0.6206896551724138</v>
      </c>
      <c r="E19" s="31">
        <v>18</v>
      </c>
    </row>
    <row r="20" spans="1:5" ht="13.5">
      <c r="A20" s="120"/>
      <c r="B20" s="88" t="s">
        <v>29</v>
      </c>
      <c r="C20" s="88" t="s">
        <v>39</v>
      </c>
      <c r="D20" s="30">
        <f t="shared" si="0"/>
        <v>0.6206896551724138</v>
      </c>
      <c r="E20" s="31">
        <v>18</v>
      </c>
    </row>
    <row r="21" spans="1:5" ht="13.5">
      <c r="A21" s="118">
        <v>14</v>
      </c>
      <c r="B21" s="88" t="s">
        <v>100</v>
      </c>
      <c r="C21" s="88" t="s">
        <v>179</v>
      </c>
      <c r="D21" s="30">
        <f t="shared" si="0"/>
        <v>0.5862068965517241</v>
      </c>
      <c r="E21" s="31">
        <v>17</v>
      </c>
    </row>
    <row r="22" spans="1:5" ht="13.5">
      <c r="A22" s="120"/>
      <c r="B22" s="88" t="s">
        <v>36</v>
      </c>
      <c r="C22" s="88" t="s">
        <v>334</v>
      </c>
      <c r="D22" s="30">
        <f t="shared" si="0"/>
        <v>0.5862068965517241</v>
      </c>
      <c r="E22" s="31">
        <v>17</v>
      </c>
    </row>
    <row r="23" spans="1:5" ht="13.5">
      <c r="A23" s="45">
        <v>16</v>
      </c>
      <c r="B23" s="88" t="s">
        <v>36</v>
      </c>
      <c r="C23" s="88" t="s">
        <v>179</v>
      </c>
      <c r="D23" s="30">
        <f t="shared" si="0"/>
        <v>0.4827586206896552</v>
      </c>
      <c r="E23" s="31">
        <v>14</v>
      </c>
    </row>
    <row r="24" spans="1:5" ht="13.5">
      <c r="A24" s="45">
        <v>17</v>
      </c>
      <c r="B24" s="88" t="s">
        <v>17</v>
      </c>
      <c r="C24" s="88" t="s">
        <v>18</v>
      </c>
      <c r="D24" s="30">
        <f t="shared" si="0"/>
        <v>0.3793103448275862</v>
      </c>
      <c r="E24" s="31">
        <v>11</v>
      </c>
    </row>
    <row r="25" spans="1:5" ht="13.5">
      <c r="A25" s="45">
        <v>18</v>
      </c>
      <c r="B25" s="88" t="s">
        <v>122</v>
      </c>
      <c r="C25" s="88" t="s">
        <v>334</v>
      </c>
      <c r="D25" s="30">
        <f t="shared" si="0"/>
        <v>0.3103448275862069</v>
      </c>
      <c r="E25" s="31">
        <v>9</v>
      </c>
    </row>
    <row r="26" spans="1:5" ht="13.5">
      <c r="A26" s="45">
        <v>19</v>
      </c>
      <c r="B26" s="88" t="s">
        <v>398</v>
      </c>
      <c r="C26" s="88" t="s">
        <v>399</v>
      </c>
      <c r="D26" s="30">
        <f t="shared" si="0"/>
        <v>0.13793103448275862</v>
      </c>
      <c r="E26" s="31">
        <v>4</v>
      </c>
    </row>
  </sheetData>
  <sheetProtection/>
  <mergeCells count="7">
    <mergeCell ref="A21:A22"/>
    <mergeCell ref="B3:C3"/>
    <mergeCell ref="B4:C5"/>
    <mergeCell ref="D4:D6"/>
    <mergeCell ref="A12:A13"/>
    <mergeCell ref="A14:A15"/>
    <mergeCell ref="A18:A20"/>
  </mergeCells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55" customWidth="1"/>
    <col min="2" max="2" width="8.8515625" style="55" customWidth="1"/>
    <col min="3" max="3" width="27.57421875" style="55" customWidth="1"/>
    <col min="4" max="4" width="10.7109375" style="55" customWidth="1"/>
    <col min="5" max="5" width="10.7109375" style="55" bestFit="1" customWidth="1"/>
    <col min="6" max="16384" width="8.8515625" style="55" customWidth="1"/>
  </cols>
  <sheetData>
    <row r="1" ht="21.75" customHeight="1"/>
    <row r="2" spans="2:4" ht="21">
      <c r="B2" s="123" t="s">
        <v>420</v>
      </c>
      <c r="C2" s="123"/>
      <c r="D2" s="123"/>
    </row>
    <row r="3" spans="3:6" ht="28.5" customHeight="1">
      <c r="C3" s="109" t="s">
        <v>416</v>
      </c>
      <c r="D3" s="109"/>
      <c r="E3" s="109"/>
      <c r="F3" s="109"/>
    </row>
    <row r="4" spans="3:6" ht="64.5" customHeight="1">
      <c r="C4" s="124"/>
      <c r="D4" s="124"/>
      <c r="E4" s="124"/>
      <c r="F4" s="124"/>
    </row>
    <row r="5" spans="3:6" ht="13.5" customHeight="1">
      <c r="C5" s="93" t="s">
        <v>43</v>
      </c>
      <c r="D5" s="93" t="s">
        <v>12</v>
      </c>
      <c r="E5" s="125" t="s">
        <v>8</v>
      </c>
      <c r="F5" s="125"/>
    </row>
    <row r="6" spans="2:6" ht="14.25">
      <c r="B6" s="93">
        <v>1</v>
      </c>
      <c r="C6" s="57" t="s">
        <v>482</v>
      </c>
      <c r="D6" s="58">
        <v>2.9221</v>
      </c>
      <c r="E6" s="126"/>
      <c r="F6" s="126"/>
    </row>
    <row r="7" spans="2:6" ht="14.25">
      <c r="B7" s="95">
        <v>2</v>
      </c>
      <c r="C7" s="57" t="s">
        <v>450</v>
      </c>
      <c r="D7" s="58">
        <v>2.8206</v>
      </c>
      <c r="E7" s="126"/>
      <c r="F7" s="126"/>
    </row>
    <row r="8" spans="2:6" ht="14.25">
      <c r="B8" s="95">
        <v>3</v>
      </c>
      <c r="C8" s="57" t="s">
        <v>451</v>
      </c>
      <c r="D8" s="58">
        <v>2.8052</v>
      </c>
      <c r="E8" s="126"/>
      <c r="F8" s="126"/>
    </row>
    <row r="9" spans="2:6" ht="13.5" customHeight="1">
      <c r="B9" s="95">
        <v>4</v>
      </c>
      <c r="C9" s="57" t="s">
        <v>452</v>
      </c>
      <c r="D9" s="58">
        <v>2.8052</v>
      </c>
      <c r="E9" s="126"/>
      <c r="F9" s="126"/>
    </row>
    <row r="10" spans="2:6" ht="14.25">
      <c r="B10" s="95">
        <v>5</v>
      </c>
      <c r="C10" s="57" t="s">
        <v>453</v>
      </c>
      <c r="D10" s="58">
        <v>2.7867</v>
      </c>
      <c r="E10" s="126"/>
      <c r="F10" s="126"/>
    </row>
    <row r="11" spans="2:6" ht="14.25">
      <c r="B11" s="95">
        <v>6</v>
      </c>
      <c r="C11" s="57" t="s">
        <v>454</v>
      </c>
      <c r="D11" s="58">
        <v>2.7792</v>
      </c>
      <c r="E11" s="126"/>
      <c r="F11" s="126"/>
    </row>
    <row r="12" spans="2:6" ht="14.25">
      <c r="B12" s="95">
        <v>7</v>
      </c>
      <c r="C12" s="57" t="s">
        <v>455</v>
      </c>
      <c r="D12" s="58">
        <v>2.7765</v>
      </c>
      <c r="E12" s="126"/>
      <c r="F12" s="126"/>
    </row>
    <row r="13" spans="2:6" ht="14.25">
      <c r="B13" s="95">
        <v>8</v>
      </c>
      <c r="C13" s="57" t="s">
        <v>227</v>
      </c>
      <c r="D13" s="58">
        <v>2.7733</v>
      </c>
      <c r="E13" s="126"/>
      <c r="F13" s="126"/>
    </row>
    <row r="14" spans="2:6" ht="14.25">
      <c r="B14" s="95">
        <v>9</v>
      </c>
      <c r="C14" s="57" t="s">
        <v>456</v>
      </c>
      <c r="D14" s="58">
        <v>2.7333</v>
      </c>
      <c r="E14" s="126"/>
      <c r="F14" s="126"/>
    </row>
    <row r="15" spans="2:6" ht="14.25">
      <c r="B15" s="95">
        <v>10</v>
      </c>
      <c r="C15" s="57" t="s">
        <v>457</v>
      </c>
      <c r="D15" s="58">
        <v>2.6831</v>
      </c>
      <c r="E15" s="126"/>
      <c r="F15" s="126"/>
    </row>
    <row r="16" spans="2:6" ht="14.25">
      <c r="B16" s="95">
        <v>11</v>
      </c>
      <c r="C16" s="57" t="s">
        <v>458</v>
      </c>
      <c r="D16" s="58">
        <v>2.6573</v>
      </c>
      <c r="E16" s="126"/>
      <c r="F16" s="126"/>
    </row>
    <row r="18" ht="13.5">
      <c r="A18" s="100" t="s">
        <v>463</v>
      </c>
    </row>
    <row r="19" ht="14.25">
      <c r="A19" s="101" t="s">
        <v>464</v>
      </c>
    </row>
    <row r="20" ht="14.25">
      <c r="A20" s="101" t="s">
        <v>465</v>
      </c>
    </row>
    <row r="21" ht="14.25">
      <c r="A21" s="101" t="s">
        <v>466</v>
      </c>
    </row>
    <row r="22" ht="14.25">
      <c r="A22" s="101" t="s">
        <v>467</v>
      </c>
    </row>
    <row r="23" ht="14.25">
      <c r="A23" s="101" t="s">
        <v>468</v>
      </c>
    </row>
    <row r="24" ht="14.25">
      <c r="A24" s="101" t="s">
        <v>469</v>
      </c>
    </row>
    <row r="25" ht="14.25">
      <c r="A25" s="101" t="s">
        <v>470</v>
      </c>
    </row>
    <row r="26" ht="14.25">
      <c r="A26" s="101" t="s">
        <v>471</v>
      </c>
    </row>
    <row r="27" ht="14.25">
      <c r="A27" s="101" t="s">
        <v>472</v>
      </c>
    </row>
    <row r="28" ht="14.25">
      <c r="A28" s="101" t="s">
        <v>473</v>
      </c>
    </row>
    <row r="29" ht="14.25">
      <c r="A29" s="101" t="s">
        <v>474</v>
      </c>
    </row>
  </sheetData>
  <sheetProtection/>
  <mergeCells count="14">
    <mergeCell ref="E12:F12"/>
    <mergeCell ref="E13:F13"/>
    <mergeCell ref="E14:F14"/>
    <mergeCell ref="E15:F15"/>
    <mergeCell ref="E16:F16"/>
    <mergeCell ref="E9:F9"/>
    <mergeCell ref="E10:F10"/>
    <mergeCell ref="E11:F11"/>
    <mergeCell ref="B2:D2"/>
    <mergeCell ref="C3:F4"/>
    <mergeCell ref="E5:F5"/>
    <mergeCell ref="E6:F6"/>
    <mergeCell ref="E7:F7"/>
    <mergeCell ref="E8:F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55" customWidth="1"/>
    <col min="2" max="2" width="8.8515625" style="55" customWidth="1"/>
    <col min="3" max="3" width="27.57421875" style="55" customWidth="1"/>
    <col min="4" max="4" width="10.7109375" style="55" customWidth="1"/>
    <col min="5" max="5" width="10.7109375" style="55" bestFit="1" customWidth="1"/>
    <col min="6" max="16384" width="8.8515625" style="55" customWidth="1"/>
  </cols>
  <sheetData>
    <row r="1" ht="21.75" customHeight="1"/>
    <row r="2" spans="2:4" ht="21">
      <c r="B2" s="123" t="s">
        <v>419</v>
      </c>
      <c r="C2" s="123"/>
      <c r="D2" s="123"/>
    </row>
    <row r="3" spans="3:6" ht="28.5" customHeight="1">
      <c r="C3" s="109" t="s">
        <v>416</v>
      </c>
      <c r="D3" s="109"/>
      <c r="E3" s="109"/>
      <c r="F3" s="109"/>
    </row>
    <row r="4" spans="3:6" ht="64.5" customHeight="1">
      <c r="C4" s="124"/>
      <c r="D4" s="124"/>
      <c r="E4" s="124"/>
      <c r="F4" s="124"/>
    </row>
    <row r="5" spans="3:6" ht="13.5" customHeight="1">
      <c r="C5" s="93" t="s">
        <v>43</v>
      </c>
      <c r="D5" s="93" t="s">
        <v>12</v>
      </c>
      <c r="E5" s="125" t="s">
        <v>8</v>
      </c>
      <c r="F5" s="125"/>
    </row>
    <row r="6" spans="2:6" ht="14.25">
      <c r="B6" s="93">
        <v>1</v>
      </c>
      <c r="C6" s="57" t="s">
        <v>451</v>
      </c>
      <c r="D6" s="58">
        <v>2.9054</v>
      </c>
      <c r="E6" s="126"/>
      <c r="F6" s="126"/>
    </row>
    <row r="7" spans="2:6" ht="14.25">
      <c r="B7" s="93">
        <v>2</v>
      </c>
      <c r="C7" s="57" t="s">
        <v>450</v>
      </c>
      <c r="D7" s="58">
        <v>2.8312</v>
      </c>
      <c r="E7" s="126"/>
      <c r="F7" s="126"/>
    </row>
    <row r="8" spans="2:6" ht="14.25">
      <c r="B8" s="93">
        <v>3</v>
      </c>
      <c r="C8" s="57" t="s">
        <v>453</v>
      </c>
      <c r="D8" s="58">
        <v>2.8312</v>
      </c>
      <c r="E8" s="126"/>
      <c r="F8" s="126"/>
    </row>
    <row r="9" spans="2:6" ht="13.5" customHeight="1">
      <c r="B9" s="93">
        <v>4</v>
      </c>
      <c r="C9" s="57" t="s">
        <v>482</v>
      </c>
      <c r="D9" s="58">
        <v>2.8285</v>
      </c>
      <c r="E9" s="126"/>
      <c r="F9" s="126"/>
    </row>
    <row r="10" spans="2:6" ht="14.25">
      <c r="B10" s="93">
        <v>5</v>
      </c>
      <c r="C10" s="57" t="s">
        <v>452</v>
      </c>
      <c r="D10" s="58">
        <v>2.8243</v>
      </c>
      <c r="E10" s="126"/>
      <c r="F10" s="126"/>
    </row>
    <row r="11" spans="2:6" ht="14.25">
      <c r="B11" s="93">
        <v>6</v>
      </c>
      <c r="C11" s="57" t="s">
        <v>456</v>
      </c>
      <c r="D11" s="58">
        <v>2.8182</v>
      </c>
      <c r="E11" s="126"/>
      <c r="F11" s="126"/>
    </row>
    <row r="12" spans="2:6" ht="14.25">
      <c r="B12" s="98">
        <v>7</v>
      </c>
      <c r="C12" s="57" t="s">
        <v>454</v>
      </c>
      <c r="D12" s="58">
        <v>2.7838</v>
      </c>
      <c r="E12" s="126"/>
      <c r="F12" s="126"/>
    </row>
    <row r="13" spans="2:6" ht="14.25">
      <c r="B13" s="98">
        <v>8</v>
      </c>
      <c r="C13" s="57" t="s">
        <v>455</v>
      </c>
      <c r="D13" s="58">
        <v>2.7099</v>
      </c>
      <c r="E13" s="126"/>
      <c r="F13" s="126"/>
    </row>
    <row r="14" spans="2:6" ht="14.25">
      <c r="B14" s="98">
        <v>9</v>
      </c>
      <c r="C14" s="57" t="s">
        <v>458</v>
      </c>
      <c r="D14" s="58">
        <v>2.6429</v>
      </c>
      <c r="E14" s="126"/>
      <c r="F14" s="126"/>
    </row>
    <row r="15" spans="2:6" ht="14.25">
      <c r="B15" s="98">
        <v>10</v>
      </c>
      <c r="C15" s="57" t="s">
        <v>227</v>
      </c>
      <c r="D15" s="58">
        <v>2.6234</v>
      </c>
      <c r="E15" s="126"/>
      <c r="F15" s="126"/>
    </row>
    <row r="16" spans="2:6" ht="14.25">
      <c r="B16" s="98">
        <v>11</v>
      </c>
      <c r="C16" s="57" t="s">
        <v>457</v>
      </c>
      <c r="D16" s="58">
        <v>2.4769</v>
      </c>
      <c r="E16" s="126"/>
      <c r="F16" s="126"/>
    </row>
    <row r="18" ht="13.5">
      <c r="A18" s="100" t="s">
        <v>463</v>
      </c>
    </row>
    <row r="19" ht="14.25">
      <c r="A19" s="101" t="s">
        <v>464</v>
      </c>
    </row>
    <row r="20" ht="14.25">
      <c r="A20" s="101" t="s">
        <v>465</v>
      </c>
    </row>
    <row r="21" ht="14.25">
      <c r="A21" s="101" t="s">
        <v>466</v>
      </c>
    </row>
    <row r="22" ht="14.25">
      <c r="A22" s="101" t="s">
        <v>467</v>
      </c>
    </row>
    <row r="23" ht="14.25">
      <c r="A23" s="101" t="s">
        <v>468</v>
      </c>
    </row>
    <row r="24" ht="14.25">
      <c r="A24" s="101" t="s">
        <v>469</v>
      </c>
    </row>
    <row r="25" ht="14.25">
      <c r="A25" s="101" t="s">
        <v>470</v>
      </c>
    </row>
    <row r="26" ht="14.25">
      <c r="A26" s="101" t="s">
        <v>471</v>
      </c>
    </row>
    <row r="27" ht="14.25">
      <c r="A27" s="101" t="s">
        <v>472</v>
      </c>
    </row>
    <row r="28" ht="14.25">
      <c r="A28" s="101" t="s">
        <v>473</v>
      </c>
    </row>
    <row r="29" ht="14.25">
      <c r="A29" s="101" t="s">
        <v>474</v>
      </c>
    </row>
  </sheetData>
  <sheetProtection/>
  <mergeCells count="14">
    <mergeCell ref="B2:D2"/>
    <mergeCell ref="C3:F4"/>
    <mergeCell ref="E5:F5"/>
    <mergeCell ref="E6:F6"/>
    <mergeCell ref="E7:F7"/>
    <mergeCell ref="E8:F8"/>
    <mergeCell ref="E12:F12"/>
    <mergeCell ref="E13:F13"/>
    <mergeCell ref="E14:F14"/>
    <mergeCell ref="E15:F15"/>
    <mergeCell ref="E16:F16"/>
    <mergeCell ref="E9:F9"/>
    <mergeCell ref="E10:F10"/>
    <mergeCell ref="E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F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55" customWidth="1"/>
    <col min="2" max="2" width="8.8515625" style="55" customWidth="1"/>
    <col min="3" max="3" width="27.57421875" style="55" customWidth="1"/>
    <col min="4" max="4" width="10.7109375" style="55" customWidth="1"/>
    <col min="5" max="5" width="10.7109375" style="55" bestFit="1" customWidth="1"/>
    <col min="6" max="16384" width="8.8515625" style="55" customWidth="1"/>
  </cols>
  <sheetData>
    <row r="1" ht="21.75" customHeight="1"/>
    <row r="2" spans="2:4" ht="21">
      <c r="B2" s="123" t="s">
        <v>417</v>
      </c>
      <c r="C2" s="123"/>
      <c r="D2" s="123"/>
    </row>
    <row r="3" spans="3:6" ht="28.5" customHeight="1">
      <c r="C3" s="109" t="s">
        <v>416</v>
      </c>
      <c r="D3" s="109"/>
      <c r="E3" s="109"/>
      <c r="F3" s="109"/>
    </row>
    <row r="4" spans="3:6" ht="64.5" customHeight="1">
      <c r="C4" s="124"/>
      <c r="D4" s="124"/>
      <c r="E4" s="124"/>
      <c r="F4" s="124"/>
    </row>
    <row r="5" spans="3:6" ht="13.5" customHeight="1">
      <c r="C5" s="56" t="s">
        <v>43</v>
      </c>
      <c r="D5" s="56" t="s">
        <v>12</v>
      </c>
      <c r="E5" s="125" t="s">
        <v>8</v>
      </c>
      <c r="F5" s="125"/>
    </row>
    <row r="6" spans="2:6" ht="14.25">
      <c r="B6" s="56">
        <v>1</v>
      </c>
      <c r="C6" s="57"/>
      <c r="D6" s="58"/>
      <c r="E6" s="126"/>
      <c r="F6" s="126"/>
    </row>
    <row r="7" spans="2:6" ht="14.25">
      <c r="B7" s="56">
        <v>2</v>
      </c>
      <c r="C7" s="57"/>
      <c r="D7" s="58"/>
      <c r="E7" s="126"/>
      <c r="F7" s="126"/>
    </row>
    <row r="8" spans="2:6" ht="14.25">
      <c r="B8" s="56">
        <v>3</v>
      </c>
      <c r="C8" s="57"/>
      <c r="D8" s="58"/>
      <c r="E8" s="126"/>
      <c r="F8" s="126"/>
    </row>
    <row r="9" spans="2:6" ht="13.5" customHeight="1">
      <c r="B9" s="56">
        <v>4</v>
      </c>
      <c r="C9" s="57"/>
      <c r="D9" s="58"/>
      <c r="E9" s="126"/>
      <c r="F9" s="126"/>
    </row>
    <row r="10" spans="2:6" ht="14.25">
      <c r="B10" s="56">
        <v>5</v>
      </c>
      <c r="C10" s="57"/>
      <c r="D10" s="58"/>
      <c r="E10" s="126"/>
      <c r="F10" s="126"/>
    </row>
    <row r="11" spans="2:6" ht="14.25">
      <c r="B11" s="82">
        <v>6</v>
      </c>
      <c r="C11" s="57"/>
      <c r="D11" s="58"/>
      <c r="E11" s="126"/>
      <c r="F11" s="126"/>
    </row>
  </sheetData>
  <sheetProtection/>
  <mergeCells count="9">
    <mergeCell ref="E11:F11"/>
    <mergeCell ref="E9:F9"/>
    <mergeCell ref="E10:F10"/>
    <mergeCell ref="B2:D2"/>
    <mergeCell ref="C3:F4"/>
    <mergeCell ref="E5:F5"/>
    <mergeCell ref="E6:F6"/>
    <mergeCell ref="E7:F7"/>
    <mergeCell ref="E8:F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F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55" customWidth="1"/>
    <col min="2" max="2" width="8.8515625" style="55" customWidth="1"/>
    <col min="3" max="3" width="27.57421875" style="55" customWidth="1"/>
    <col min="4" max="4" width="10.7109375" style="55" customWidth="1"/>
    <col min="5" max="5" width="10.7109375" style="55" bestFit="1" customWidth="1"/>
    <col min="6" max="16384" width="8.8515625" style="55" customWidth="1"/>
  </cols>
  <sheetData>
    <row r="1" ht="21.75" customHeight="1"/>
    <row r="2" spans="2:4" ht="21">
      <c r="B2" s="123" t="s">
        <v>418</v>
      </c>
      <c r="C2" s="123"/>
      <c r="D2" s="123"/>
    </row>
    <row r="3" spans="3:6" ht="28.5" customHeight="1">
      <c r="C3" s="109" t="s">
        <v>416</v>
      </c>
      <c r="D3" s="109"/>
      <c r="E3" s="109"/>
      <c r="F3" s="109"/>
    </row>
    <row r="4" spans="3:6" ht="64.5" customHeight="1">
      <c r="C4" s="124"/>
      <c r="D4" s="124"/>
      <c r="E4" s="124"/>
      <c r="F4" s="124"/>
    </row>
    <row r="5" spans="3:6" ht="13.5" customHeight="1">
      <c r="C5" s="82" t="s">
        <v>43</v>
      </c>
      <c r="D5" s="82" t="s">
        <v>12</v>
      </c>
      <c r="E5" s="125" t="s">
        <v>8</v>
      </c>
      <c r="F5" s="125"/>
    </row>
    <row r="6" spans="2:6" ht="14.25">
      <c r="B6" s="82">
        <v>1</v>
      </c>
      <c r="C6" s="57"/>
      <c r="D6" s="58"/>
      <c r="E6" s="126"/>
      <c r="F6" s="126"/>
    </row>
    <row r="7" spans="2:6" ht="14.25">
      <c r="B7" s="82">
        <v>2</v>
      </c>
      <c r="C7" s="57"/>
      <c r="D7" s="58"/>
      <c r="E7" s="126"/>
      <c r="F7" s="126"/>
    </row>
    <row r="8" spans="2:6" ht="14.25">
      <c r="B8" s="82">
        <v>3</v>
      </c>
      <c r="C8" s="57"/>
      <c r="D8" s="58"/>
      <c r="E8" s="126"/>
      <c r="F8" s="126"/>
    </row>
    <row r="9" spans="2:6" ht="13.5" customHeight="1">
      <c r="B9" s="82">
        <v>4</v>
      </c>
      <c r="C9" s="57"/>
      <c r="D9" s="58"/>
      <c r="E9" s="126"/>
      <c r="F9" s="126"/>
    </row>
    <row r="10" spans="2:6" ht="14.25">
      <c r="B10" s="82">
        <v>5</v>
      </c>
      <c r="C10" s="57"/>
      <c r="D10" s="58"/>
      <c r="E10" s="126"/>
      <c r="F10" s="126"/>
    </row>
    <row r="11" spans="2:6" ht="14.25">
      <c r="B11" s="90">
        <v>6</v>
      </c>
      <c r="C11" s="57"/>
      <c r="D11" s="58"/>
      <c r="E11" s="126"/>
      <c r="F11" s="126"/>
    </row>
  </sheetData>
  <sheetProtection/>
  <mergeCells count="9">
    <mergeCell ref="E11:F11"/>
    <mergeCell ref="E9:F9"/>
    <mergeCell ref="E10:F10"/>
    <mergeCell ref="B2:D2"/>
    <mergeCell ref="C3:F4"/>
    <mergeCell ref="E5:F5"/>
    <mergeCell ref="E6:F6"/>
    <mergeCell ref="E7:F7"/>
    <mergeCell ref="E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53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50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50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51"/>
      <c r="B3" s="112" t="s">
        <v>103</v>
      </c>
      <c r="C3" s="112"/>
      <c r="D3" s="113"/>
      <c r="E3" s="67"/>
      <c r="F3" s="67"/>
      <c r="G3" s="10"/>
      <c r="H3" s="9"/>
      <c r="I3" s="105" t="s">
        <v>1</v>
      </c>
      <c r="J3" s="11" t="s">
        <v>2</v>
      </c>
      <c r="K3" s="76">
        <v>39</v>
      </c>
      <c r="L3" s="77">
        <v>8</v>
      </c>
      <c r="M3" s="76">
        <v>35.5</v>
      </c>
      <c r="N3" s="77">
        <v>23</v>
      </c>
      <c r="O3" s="76">
        <v>20</v>
      </c>
      <c r="P3" s="78">
        <v>26.5</v>
      </c>
      <c r="Q3" s="79">
        <v>32</v>
      </c>
      <c r="R3" s="78">
        <v>23</v>
      </c>
      <c r="S3" s="79">
        <v>40</v>
      </c>
      <c r="T3" s="78">
        <v>48</v>
      </c>
      <c r="U3" s="80">
        <v>45</v>
      </c>
      <c r="V3" s="81">
        <v>37.5</v>
      </c>
      <c r="W3" s="80">
        <v>41</v>
      </c>
      <c r="X3" s="81">
        <v>39</v>
      </c>
      <c r="Y3" s="80">
        <v>23</v>
      </c>
      <c r="Z3" s="81">
        <v>34</v>
      </c>
      <c r="AA3" s="80">
        <v>27</v>
      </c>
      <c r="AB3" s="81">
        <v>46</v>
      </c>
      <c r="AC3" s="80">
        <v>50</v>
      </c>
      <c r="AD3" s="81">
        <v>38</v>
      </c>
      <c r="AE3" s="79">
        <v>21</v>
      </c>
      <c r="AF3" s="78">
        <v>32.5</v>
      </c>
      <c r="AG3" s="79">
        <v>29.5</v>
      </c>
      <c r="AH3" s="78">
        <v>20</v>
      </c>
      <c r="AI3" s="79">
        <v>36</v>
      </c>
      <c r="AJ3" s="78">
        <v>21</v>
      </c>
      <c r="AK3" s="79">
        <v>40</v>
      </c>
      <c r="AL3" s="78">
        <v>40</v>
      </c>
      <c r="AM3" s="79">
        <v>29</v>
      </c>
      <c r="AN3" s="78">
        <v>25</v>
      </c>
      <c r="AO3" s="80">
        <v>12</v>
      </c>
      <c r="AP3" s="81">
        <v>39</v>
      </c>
      <c r="AQ3" s="80">
        <v>48</v>
      </c>
      <c r="AR3" s="81">
        <v>40</v>
      </c>
      <c r="AS3" s="80">
        <v>31</v>
      </c>
      <c r="AT3" s="81">
        <v>30</v>
      </c>
      <c r="AU3" s="80">
        <v>41</v>
      </c>
      <c r="AV3" s="81">
        <v>45</v>
      </c>
      <c r="AW3" s="80">
        <v>25.5</v>
      </c>
      <c r="AX3" s="81">
        <v>50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50"/>
      <c r="B4" s="109" t="s">
        <v>157</v>
      </c>
      <c r="C4" s="109"/>
      <c r="D4" s="110"/>
      <c r="E4" s="92"/>
      <c r="F4" s="62"/>
      <c r="G4" s="108" t="s">
        <v>3</v>
      </c>
      <c r="H4" s="13"/>
      <c r="I4" s="106"/>
      <c r="J4" s="14" t="s">
        <v>4</v>
      </c>
      <c r="K4" s="15">
        <v>40</v>
      </c>
      <c r="L4" s="16">
        <v>20</v>
      </c>
      <c r="M4" s="15">
        <v>35</v>
      </c>
      <c r="N4" s="16">
        <v>15</v>
      </c>
      <c r="O4" s="15">
        <v>25</v>
      </c>
      <c r="P4" s="16">
        <v>40</v>
      </c>
      <c r="Q4" s="15">
        <v>25</v>
      </c>
      <c r="R4" s="16">
        <v>15</v>
      </c>
      <c r="S4" s="15">
        <v>40</v>
      </c>
      <c r="T4" s="16">
        <v>40</v>
      </c>
      <c r="U4" s="17">
        <v>40</v>
      </c>
      <c r="V4" s="18">
        <v>35</v>
      </c>
      <c r="W4" s="17">
        <v>40</v>
      </c>
      <c r="X4" s="18">
        <v>40</v>
      </c>
      <c r="Y4" s="17">
        <v>15</v>
      </c>
      <c r="Z4" s="18">
        <v>25</v>
      </c>
      <c r="AA4" s="17">
        <v>20</v>
      </c>
      <c r="AB4" s="18">
        <v>40</v>
      </c>
      <c r="AC4" s="17">
        <v>40</v>
      </c>
      <c r="AD4" s="18">
        <v>35</v>
      </c>
      <c r="AE4" s="15">
        <v>15</v>
      </c>
      <c r="AF4" s="16">
        <v>35</v>
      </c>
      <c r="AG4" s="15">
        <v>40</v>
      </c>
      <c r="AH4" s="16">
        <v>25</v>
      </c>
      <c r="AI4" s="15">
        <v>25</v>
      </c>
      <c r="AJ4" s="16">
        <v>15</v>
      </c>
      <c r="AK4" s="15">
        <v>40</v>
      </c>
      <c r="AL4" s="16">
        <v>35</v>
      </c>
      <c r="AM4" s="15">
        <v>40</v>
      </c>
      <c r="AN4" s="16">
        <v>40</v>
      </c>
      <c r="AO4" s="17">
        <v>15</v>
      </c>
      <c r="AP4" s="18">
        <v>35</v>
      </c>
      <c r="AQ4" s="17">
        <v>40</v>
      </c>
      <c r="AR4" s="18">
        <v>40</v>
      </c>
      <c r="AS4" s="17">
        <v>40</v>
      </c>
      <c r="AT4" s="18">
        <v>40</v>
      </c>
      <c r="AU4" s="17">
        <v>40</v>
      </c>
      <c r="AV4" s="18">
        <v>40</v>
      </c>
      <c r="AW4" s="17">
        <v>20</v>
      </c>
      <c r="AX4" s="18">
        <v>40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13"/>
      <c r="B5" s="111"/>
      <c r="C5" s="111"/>
      <c r="D5" s="111"/>
      <c r="E5" s="69"/>
      <c r="F5" s="62"/>
      <c r="G5" s="106"/>
      <c r="H5" s="13"/>
      <c r="I5" s="107"/>
      <c r="J5" s="20" t="s">
        <v>5</v>
      </c>
      <c r="K5" s="21"/>
      <c r="L5" s="22"/>
      <c r="M5" s="21"/>
      <c r="N5" s="22"/>
      <c r="O5" s="21" t="s">
        <v>475</v>
      </c>
      <c r="P5" s="22" t="s">
        <v>475</v>
      </c>
      <c r="Q5" s="21"/>
      <c r="R5" s="22"/>
      <c r="S5" s="21"/>
      <c r="T5" s="22"/>
      <c r="U5" s="23"/>
      <c r="V5" s="24"/>
      <c r="W5" s="23"/>
      <c r="X5" s="24"/>
      <c r="Y5" s="23"/>
      <c r="Z5" s="24"/>
      <c r="AA5" s="23"/>
      <c r="AB5" s="24"/>
      <c r="AC5" s="23"/>
      <c r="AD5" s="24"/>
      <c r="AE5" s="21"/>
      <c r="AF5" s="22"/>
      <c r="AG5" s="21" t="s">
        <v>476</v>
      </c>
      <c r="AH5" s="22" t="s">
        <v>476</v>
      </c>
      <c r="AI5" s="21"/>
      <c r="AJ5" s="22"/>
      <c r="AK5" s="21"/>
      <c r="AL5" s="22"/>
      <c r="AM5" s="21" t="s">
        <v>476</v>
      </c>
      <c r="AN5" s="22" t="s">
        <v>476</v>
      </c>
      <c r="AO5" s="23"/>
      <c r="AP5" s="24"/>
      <c r="AQ5" s="23"/>
      <c r="AR5" s="24"/>
      <c r="AS5" s="23" t="s">
        <v>475</v>
      </c>
      <c r="AT5" s="24" t="s">
        <v>475</v>
      </c>
      <c r="AU5" s="23"/>
      <c r="AV5" s="24"/>
      <c r="AW5" s="23"/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13"/>
      <c r="B6" s="26" t="s">
        <v>6</v>
      </c>
      <c r="C6" s="26" t="s">
        <v>7</v>
      </c>
      <c r="D6" s="26" t="s">
        <v>156</v>
      </c>
      <c r="E6" s="54" t="s">
        <v>48</v>
      </c>
      <c r="F6" s="54" t="s">
        <v>49</v>
      </c>
      <c r="G6" s="107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50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29">
        <v>1</v>
      </c>
      <c r="B8" s="84" t="s">
        <v>31</v>
      </c>
      <c r="C8" s="84" t="s">
        <v>32</v>
      </c>
      <c r="D8" s="38" t="s">
        <v>190</v>
      </c>
      <c r="E8" s="44" t="s">
        <v>461</v>
      </c>
      <c r="F8" s="44" t="s">
        <v>55</v>
      </c>
      <c r="G8" s="30">
        <f aca="true" t="shared" si="0" ref="G8:G42">I8/$I$43</f>
        <v>1</v>
      </c>
      <c r="H8" s="6"/>
      <c r="I8" s="31">
        <f aca="true" t="shared" si="1" ref="I8:I42">SUM(AY8:BB8)</f>
        <v>37</v>
      </c>
      <c r="J8" s="32"/>
      <c r="K8" s="15">
        <v>1</v>
      </c>
      <c r="L8" s="16">
        <v>1</v>
      </c>
      <c r="M8" s="15">
        <v>1</v>
      </c>
      <c r="N8" s="16">
        <v>1</v>
      </c>
      <c r="O8" s="15">
        <v>1</v>
      </c>
      <c r="P8" s="16">
        <v>1</v>
      </c>
      <c r="Q8" s="15">
        <v>1</v>
      </c>
      <c r="R8" s="16">
        <v>1</v>
      </c>
      <c r="S8" s="15">
        <v>1</v>
      </c>
      <c r="T8" s="16">
        <v>1</v>
      </c>
      <c r="U8" s="17">
        <v>0</v>
      </c>
      <c r="V8" s="18">
        <v>1</v>
      </c>
      <c r="W8" s="17">
        <v>1</v>
      </c>
      <c r="X8" s="18">
        <v>1</v>
      </c>
      <c r="Y8" s="17">
        <v>1</v>
      </c>
      <c r="Z8" s="18">
        <v>1</v>
      </c>
      <c r="AA8" s="17">
        <v>1</v>
      </c>
      <c r="AB8" s="18">
        <v>1</v>
      </c>
      <c r="AC8" s="17">
        <v>1</v>
      </c>
      <c r="AD8" s="18">
        <v>1</v>
      </c>
      <c r="AE8" s="15">
        <v>1</v>
      </c>
      <c r="AF8" s="16">
        <v>1</v>
      </c>
      <c r="AG8" s="15">
        <v>1</v>
      </c>
      <c r="AH8" s="16">
        <v>1</v>
      </c>
      <c r="AI8" s="15">
        <v>1</v>
      </c>
      <c r="AJ8" s="16">
        <v>1</v>
      </c>
      <c r="AK8" s="15">
        <v>1</v>
      </c>
      <c r="AL8" s="16">
        <v>1</v>
      </c>
      <c r="AM8" s="15">
        <v>1</v>
      </c>
      <c r="AN8" s="16">
        <v>1</v>
      </c>
      <c r="AO8" s="17">
        <v>1</v>
      </c>
      <c r="AP8" s="18">
        <v>1</v>
      </c>
      <c r="AQ8" s="17">
        <v>0</v>
      </c>
      <c r="AR8" s="18">
        <v>0</v>
      </c>
      <c r="AS8" s="17">
        <v>1</v>
      </c>
      <c r="AT8" s="18">
        <v>1</v>
      </c>
      <c r="AU8" s="17">
        <v>1</v>
      </c>
      <c r="AV8" s="18">
        <v>1</v>
      </c>
      <c r="AW8" s="17">
        <v>1</v>
      </c>
      <c r="AX8" s="18">
        <v>1</v>
      </c>
      <c r="AY8" s="2">
        <f aca="true" t="shared" si="2" ref="AY8:AY42">SUM(K8:T8)</f>
        <v>10</v>
      </c>
      <c r="AZ8" s="2">
        <f aca="true" t="shared" si="3" ref="AZ8:AZ42">SUM(U8:AD8)</f>
        <v>9</v>
      </c>
      <c r="BA8" s="2">
        <f aca="true" t="shared" si="4" ref="BA8:BA42">SUM(AE8:AN8)</f>
        <v>10</v>
      </c>
      <c r="BB8" s="2">
        <f aca="true" t="shared" si="5" ref="BB8:BB42">SUM(AO8:AX8)</f>
        <v>8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29">
        <v>2</v>
      </c>
      <c r="B9" s="38" t="s">
        <v>231</v>
      </c>
      <c r="C9" s="38" t="s">
        <v>232</v>
      </c>
      <c r="D9" s="38" t="s">
        <v>227</v>
      </c>
      <c r="E9" s="40" t="s">
        <v>219</v>
      </c>
      <c r="F9" s="40" t="s">
        <v>228</v>
      </c>
      <c r="G9" s="30">
        <f t="shared" si="0"/>
        <v>0.918918918918919</v>
      </c>
      <c r="H9" s="6" t="s">
        <v>448</v>
      </c>
      <c r="I9" s="31">
        <f t="shared" si="1"/>
        <v>34</v>
      </c>
      <c r="J9" s="32"/>
      <c r="K9" s="15">
        <v>0</v>
      </c>
      <c r="L9" s="16">
        <v>1</v>
      </c>
      <c r="M9" s="15">
        <v>1</v>
      </c>
      <c r="N9" s="16">
        <v>1</v>
      </c>
      <c r="O9" s="15">
        <v>1</v>
      </c>
      <c r="P9" s="16">
        <v>1</v>
      </c>
      <c r="Q9" s="15">
        <v>1</v>
      </c>
      <c r="R9" s="16">
        <v>1</v>
      </c>
      <c r="S9" s="15">
        <v>0</v>
      </c>
      <c r="T9" s="16">
        <v>1</v>
      </c>
      <c r="U9" s="17">
        <v>0</v>
      </c>
      <c r="V9" s="18">
        <v>1</v>
      </c>
      <c r="W9" s="17">
        <v>1</v>
      </c>
      <c r="X9" s="18">
        <v>1</v>
      </c>
      <c r="Y9" s="17">
        <v>0</v>
      </c>
      <c r="Z9" s="18">
        <v>1</v>
      </c>
      <c r="AA9" s="17">
        <v>1</v>
      </c>
      <c r="AB9" s="18">
        <v>0</v>
      </c>
      <c r="AC9" s="17">
        <v>0</v>
      </c>
      <c r="AD9" s="18">
        <v>1</v>
      </c>
      <c r="AE9" s="15">
        <v>1</v>
      </c>
      <c r="AF9" s="16">
        <v>1</v>
      </c>
      <c r="AG9" s="15">
        <v>1</v>
      </c>
      <c r="AH9" s="16">
        <v>1</v>
      </c>
      <c r="AI9" s="15">
        <v>1</v>
      </c>
      <c r="AJ9" s="16">
        <v>1</v>
      </c>
      <c r="AK9" s="15">
        <v>1</v>
      </c>
      <c r="AL9" s="16">
        <v>1</v>
      </c>
      <c r="AM9" s="15">
        <v>1</v>
      </c>
      <c r="AN9" s="16">
        <v>1</v>
      </c>
      <c r="AO9" s="17">
        <v>1</v>
      </c>
      <c r="AP9" s="18">
        <v>1</v>
      </c>
      <c r="AQ9" s="17">
        <v>1</v>
      </c>
      <c r="AR9" s="18">
        <v>1</v>
      </c>
      <c r="AS9" s="17">
        <v>1</v>
      </c>
      <c r="AT9" s="18">
        <v>1</v>
      </c>
      <c r="AU9" s="17">
        <v>1</v>
      </c>
      <c r="AV9" s="18">
        <v>1</v>
      </c>
      <c r="AW9" s="17">
        <v>1</v>
      </c>
      <c r="AX9" s="18">
        <v>1</v>
      </c>
      <c r="AY9" s="2">
        <f t="shared" si="2"/>
        <v>8</v>
      </c>
      <c r="AZ9" s="2">
        <f t="shared" si="3"/>
        <v>6</v>
      </c>
      <c r="BA9" s="2">
        <f t="shared" si="4"/>
        <v>10</v>
      </c>
      <c r="BB9" s="2">
        <f t="shared" si="5"/>
        <v>10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91">
        <v>3</v>
      </c>
      <c r="B10" s="38" t="s">
        <v>237</v>
      </c>
      <c r="C10" s="38" t="s">
        <v>235</v>
      </c>
      <c r="D10" s="38" t="s">
        <v>184</v>
      </c>
      <c r="E10" s="44" t="s">
        <v>58</v>
      </c>
      <c r="F10" s="44" t="s">
        <v>236</v>
      </c>
      <c r="G10" s="30">
        <f t="shared" si="0"/>
        <v>0.918918918918919</v>
      </c>
      <c r="H10" s="6" t="s">
        <v>448</v>
      </c>
      <c r="I10" s="31">
        <f t="shared" si="1"/>
        <v>34</v>
      </c>
      <c r="J10" s="32"/>
      <c r="K10" s="15">
        <v>1</v>
      </c>
      <c r="L10" s="16">
        <v>1</v>
      </c>
      <c r="M10" s="15">
        <v>1</v>
      </c>
      <c r="N10" s="16">
        <v>1</v>
      </c>
      <c r="O10" s="15">
        <v>1</v>
      </c>
      <c r="P10" s="16">
        <v>1</v>
      </c>
      <c r="Q10" s="15">
        <v>1</v>
      </c>
      <c r="R10" s="16">
        <v>1</v>
      </c>
      <c r="S10" s="15">
        <v>0</v>
      </c>
      <c r="T10" s="16">
        <v>1</v>
      </c>
      <c r="U10" s="17">
        <v>1</v>
      </c>
      <c r="V10" s="18">
        <v>1</v>
      </c>
      <c r="W10" s="17">
        <v>1</v>
      </c>
      <c r="X10" s="18">
        <v>1</v>
      </c>
      <c r="Y10" s="17">
        <v>1</v>
      </c>
      <c r="Z10" s="18">
        <v>1</v>
      </c>
      <c r="AA10" s="17">
        <v>1</v>
      </c>
      <c r="AB10" s="18">
        <v>0</v>
      </c>
      <c r="AC10" s="17">
        <v>0</v>
      </c>
      <c r="AD10" s="18">
        <v>1</v>
      </c>
      <c r="AE10" s="15">
        <v>1</v>
      </c>
      <c r="AF10" s="16">
        <v>1</v>
      </c>
      <c r="AG10" s="15">
        <v>1</v>
      </c>
      <c r="AH10" s="16">
        <v>1</v>
      </c>
      <c r="AI10" s="15">
        <v>0</v>
      </c>
      <c r="AJ10" s="16">
        <v>1</v>
      </c>
      <c r="AK10" s="15">
        <v>0</v>
      </c>
      <c r="AL10" s="16">
        <v>1</v>
      </c>
      <c r="AM10" s="15">
        <v>1</v>
      </c>
      <c r="AN10" s="16">
        <v>1</v>
      </c>
      <c r="AO10" s="17">
        <v>1</v>
      </c>
      <c r="AP10" s="18">
        <v>1</v>
      </c>
      <c r="AQ10" s="17">
        <v>1</v>
      </c>
      <c r="AR10" s="18">
        <v>1</v>
      </c>
      <c r="AS10" s="17">
        <v>1</v>
      </c>
      <c r="AT10" s="18">
        <v>1</v>
      </c>
      <c r="AU10" s="17">
        <v>0</v>
      </c>
      <c r="AV10" s="18">
        <v>1</v>
      </c>
      <c r="AW10" s="17">
        <v>1</v>
      </c>
      <c r="AX10" s="18">
        <v>1</v>
      </c>
      <c r="AY10" s="2">
        <f t="shared" si="2"/>
        <v>9</v>
      </c>
      <c r="AZ10" s="2">
        <f t="shared" si="3"/>
        <v>8</v>
      </c>
      <c r="BA10" s="2">
        <f t="shared" si="4"/>
        <v>8</v>
      </c>
      <c r="BB10" s="2">
        <f t="shared" si="5"/>
        <v>9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102">
        <v>4</v>
      </c>
      <c r="B11" s="41" t="s">
        <v>112</v>
      </c>
      <c r="C11" s="41" t="s">
        <v>113</v>
      </c>
      <c r="D11" s="38" t="s">
        <v>190</v>
      </c>
      <c r="E11" s="40" t="s">
        <v>219</v>
      </c>
      <c r="F11" s="40" t="s">
        <v>220</v>
      </c>
      <c r="G11" s="30">
        <f t="shared" si="0"/>
        <v>0.8918918918918919</v>
      </c>
      <c r="H11" s="6"/>
      <c r="I11" s="31">
        <f t="shared" si="1"/>
        <v>33</v>
      </c>
      <c r="J11" s="32"/>
      <c r="K11" s="15">
        <v>1</v>
      </c>
      <c r="L11" s="16">
        <v>1</v>
      </c>
      <c r="M11" s="15">
        <v>1</v>
      </c>
      <c r="N11" s="16">
        <v>1</v>
      </c>
      <c r="O11" s="15">
        <v>1</v>
      </c>
      <c r="P11" s="16">
        <v>1</v>
      </c>
      <c r="Q11" s="15">
        <v>1</v>
      </c>
      <c r="R11" s="16">
        <v>1</v>
      </c>
      <c r="S11" s="15">
        <v>1</v>
      </c>
      <c r="T11" s="16">
        <v>1</v>
      </c>
      <c r="U11" s="17">
        <v>0</v>
      </c>
      <c r="V11" s="18">
        <v>1</v>
      </c>
      <c r="W11" s="17">
        <v>1</v>
      </c>
      <c r="X11" s="18">
        <v>1</v>
      </c>
      <c r="Y11" s="17">
        <v>1</v>
      </c>
      <c r="Z11" s="18">
        <v>1</v>
      </c>
      <c r="AA11" s="17">
        <v>1</v>
      </c>
      <c r="AB11" s="18">
        <v>1</v>
      </c>
      <c r="AC11" s="17">
        <v>0</v>
      </c>
      <c r="AD11" s="18">
        <v>1</v>
      </c>
      <c r="AE11" s="15">
        <v>1</v>
      </c>
      <c r="AF11" s="16">
        <v>0</v>
      </c>
      <c r="AG11" s="15">
        <v>0</v>
      </c>
      <c r="AH11" s="16">
        <v>0</v>
      </c>
      <c r="AI11" s="15">
        <v>1</v>
      </c>
      <c r="AJ11" s="16">
        <v>1</v>
      </c>
      <c r="AK11" s="15">
        <v>1</v>
      </c>
      <c r="AL11" s="16">
        <v>1</v>
      </c>
      <c r="AM11" s="15">
        <v>1</v>
      </c>
      <c r="AN11" s="16">
        <v>0</v>
      </c>
      <c r="AO11" s="17">
        <v>1</v>
      </c>
      <c r="AP11" s="18">
        <v>1</v>
      </c>
      <c r="AQ11" s="17">
        <v>0</v>
      </c>
      <c r="AR11" s="18">
        <v>1</v>
      </c>
      <c r="AS11" s="17">
        <v>1</v>
      </c>
      <c r="AT11" s="18">
        <v>1</v>
      </c>
      <c r="AU11" s="17">
        <v>1</v>
      </c>
      <c r="AV11" s="18">
        <v>1</v>
      </c>
      <c r="AW11" s="17">
        <v>1</v>
      </c>
      <c r="AX11" s="18">
        <v>1</v>
      </c>
      <c r="AY11" s="2">
        <f t="shared" si="2"/>
        <v>10</v>
      </c>
      <c r="AZ11" s="2">
        <f t="shared" si="3"/>
        <v>8</v>
      </c>
      <c r="BA11" s="2">
        <f t="shared" si="4"/>
        <v>6</v>
      </c>
      <c r="BB11" s="2">
        <f t="shared" si="5"/>
        <v>9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104"/>
      <c r="B12" s="38" t="s">
        <v>234</v>
      </c>
      <c r="C12" s="38" t="s">
        <v>235</v>
      </c>
      <c r="D12" s="38" t="s">
        <v>184</v>
      </c>
      <c r="E12" s="40" t="s">
        <v>58</v>
      </c>
      <c r="F12" s="40" t="s">
        <v>236</v>
      </c>
      <c r="G12" s="30">
        <f t="shared" si="0"/>
        <v>0.8918918918918919</v>
      </c>
      <c r="H12" s="6"/>
      <c r="I12" s="31">
        <f t="shared" si="1"/>
        <v>33</v>
      </c>
      <c r="J12" s="32"/>
      <c r="K12" s="15">
        <v>1</v>
      </c>
      <c r="L12" s="16">
        <v>1</v>
      </c>
      <c r="M12" s="15">
        <v>0</v>
      </c>
      <c r="N12" s="16">
        <v>0</v>
      </c>
      <c r="O12" s="15">
        <v>1</v>
      </c>
      <c r="P12" s="16">
        <v>1</v>
      </c>
      <c r="Q12" s="15">
        <v>1</v>
      </c>
      <c r="R12" s="16">
        <v>1</v>
      </c>
      <c r="S12" s="15">
        <v>1</v>
      </c>
      <c r="T12" s="16">
        <v>1</v>
      </c>
      <c r="U12" s="17">
        <v>1</v>
      </c>
      <c r="V12" s="18">
        <v>1</v>
      </c>
      <c r="W12" s="17">
        <v>1</v>
      </c>
      <c r="X12" s="18">
        <v>0</v>
      </c>
      <c r="Y12" s="17">
        <v>1</v>
      </c>
      <c r="Z12" s="18">
        <v>1</v>
      </c>
      <c r="AA12" s="17">
        <v>1</v>
      </c>
      <c r="AB12" s="18">
        <v>1</v>
      </c>
      <c r="AC12" s="17">
        <v>0</v>
      </c>
      <c r="AD12" s="18">
        <v>1</v>
      </c>
      <c r="AE12" s="15">
        <v>1</v>
      </c>
      <c r="AF12" s="16">
        <v>1</v>
      </c>
      <c r="AG12" s="15">
        <v>1</v>
      </c>
      <c r="AH12" s="16">
        <v>0</v>
      </c>
      <c r="AI12" s="15">
        <v>1</v>
      </c>
      <c r="AJ12" s="16">
        <v>1</v>
      </c>
      <c r="AK12" s="15">
        <v>1</v>
      </c>
      <c r="AL12" s="16">
        <v>1</v>
      </c>
      <c r="AM12" s="15">
        <v>1</v>
      </c>
      <c r="AN12" s="16">
        <v>1</v>
      </c>
      <c r="AO12" s="17">
        <v>0</v>
      </c>
      <c r="AP12" s="18">
        <v>1</v>
      </c>
      <c r="AQ12" s="17">
        <v>1</v>
      </c>
      <c r="AR12" s="18">
        <v>1</v>
      </c>
      <c r="AS12" s="17">
        <v>1</v>
      </c>
      <c r="AT12" s="18">
        <v>1</v>
      </c>
      <c r="AU12" s="17">
        <v>0</v>
      </c>
      <c r="AV12" s="18">
        <v>1</v>
      </c>
      <c r="AW12" s="17">
        <v>1</v>
      </c>
      <c r="AX12" s="18">
        <v>1</v>
      </c>
      <c r="AY12" s="2">
        <f t="shared" si="2"/>
        <v>8</v>
      </c>
      <c r="AZ12" s="2">
        <f t="shared" si="3"/>
        <v>8</v>
      </c>
      <c r="BA12" s="2">
        <f t="shared" si="4"/>
        <v>9</v>
      </c>
      <c r="BB12" s="2">
        <f t="shared" si="5"/>
        <v>8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102">
        <v>6</v>
      </c>
      <c r="B13" s="38" t="s">
        <v>201</v>
      </c>
      <c r="C13" s="38" t="s">
        <v>202</v>
      </c>
      <c r="D13" s="38" t="s">
        <v>184</v>
      </c>
      <c r="E13" s="60" t="s">
        <v>117</v>
      </c>
      <c r="F13" s="60" t="s">
        <v>203</v>
      </c>
      <c r="G13" s="30">
        <f t="shared" si="0"/>
        <v>0.8648648648648649</v>
      </c>
      <c r="H13" s="6"/>
      <c r="I13" s="31">
        <f t="shared" si="1"/>
        <v>32</v>
      </c>
      <c r="J13" s="32"/>
      <c r="K13" s="15">
        <v>1</v>
      </c>
      <c r="L13" s="16">
        <v>1</v>
      </c>
      <c r="M13" s="15">
        <v>1</v>
      </c>
      <c r="N13" s="16">
        <v>0</v>
      </c>
      <c r="O13" s="15">
        <v>1</v>
      </c>
      <c r="P13" s="16">
        <v>1</v>
      </c>
      <c r="Q13" s="15">
        <v>1</v>
      </c>
      <c r="R13" s="16">
        <v>0</v>
      </c>
      <c r="S13" s="15">
        <v>1</v>
      </c>
      <c r="T13" s="16">
        <v>1</v>
      </c>
      <c r="U13" s="17">
        <v>0</v>
      </c>
      <c r="V13" s="18">
        <v>1</v>
      </c>
      <c r="W13" s="17">
        <v>1</v>
      </c>
      <c r="X13" s="18">
        <v>1</v>
      </c>
      <c r="Y13" s="17">
        <v>1</v>
      </c>
      <c r="Z13" s="18">
        <v>1</v>
      </c>
      <c r="AA13" s="17">
        <v>0</v>
      </c>
      <c r="AB13" s="18">
        <v>1</v>
      </c>
      <c r="AC13" s="17">
        <v>0</v>
      </c>
      <c r="AD13" s="18">
        <v>0</v>
      </c>
      <c r="AE13" s="15">
        <v>1</v>
      </c>
      <c r="AF13" s="16">
        <v>1</v>
      </c>
      <c r="AG13" s="15">
        <v>0</v>
      </c>
      <c r="AH13" s="16">
        <v>0</v>
      </c>
      <c r="AI13" s="15">
        <v>1</v>
      </c>
      <c r="AJ13" s="16">
        <v>1</v>
      </c>
      <c r="AK13" s="15">
        <v>1</v>
      </c>
      <c r="AL13" s="16">
        <v>1</v>
      </c>
      <c r="AM13" s="15">
        <v>1</v>
      </c>
      <c r="AN13" s="16">
        <v>1</v>
      </c>
      <c r="AO13" s="17">
        <v>1</v>
      </c>
      <c r="AP13" s="18">
        <v>1</v>
      </c>
      <c r="AQ13" s="17">
        <v>1</v>
      </c>
      <c r="AR13" s="18">
        <v>1</v>
      </c>
      <c r="AS13" s="17">
        <v>1</v>
      </c>
      <c r="AT13" s="18">
        <v>1</v>
      </c>
      <c r="AU13" s="17">
        <v>1</v>
      </c>
      <c r="AV13" s="18">
        <v>1</v>
      </c>
      <c r="AW13" s="17">
        <v>1</v>
      </c>
      <c r="AX13" s="18">
        <v>1</v>
      </c>
      <c r="AY13" s="2">
        <f t="shared" si="2"/>
        <v>8</v>
      </c>
      <c r="AZ13" s="2">
        <f t="shared" si="3"/>
        <v>6</v>
      </c>
      <c r="BA13" s="2">
        <f t="shared" si="4"/>
        <v>8</v>
      </c>
      <c r="BB13" s="2">
        <f t="shared" si="5"/>
        <v>10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104"/>
      <c r="B14" s="84" t="s">
        <v>14</v>
      </c>
      <c r="C14" s="84" t="s">
        <v>447</v>
      </c>
      <c r="D14" s="38" t="s">
        <v>190</v>
      </c>
      <c r="E14" s="40" t="s">
        <v>54</v>
      </c>
      <c r="F14" s="40" t="s">
        <v>462</v>
      </c>
      <c r="G14" s="30">
        <f t="shared" si="0"/>
        <v>0.8648648648648649</v>
      </c>
      <c r="H14" s="6"/>
      <c r="I14" s="31">
        <f t="shared" si="1"/>
        <v>32</v>
      </c>
      <c r="J14" s="32"/>
      <c r="K14" s="15">
        <v>1</v>
      </c>
      <c r="L14" s="16">
        <v>1</v>
      </c>
      <c r="M14" s="15">
        <v>1</v>
      </c>
      <c r="N14" s="16">
        <v>1</v>
      </c>
      <c r="O14" s="15">
        <v>1</v>
      </c>
      <c r="P14" s="16">
        <v>1</v>
      </c>
      <c r="Q14" s="15">
        <v>1</v>
      </c>
      <c r="R14" s="16">
        <v>1</v>
      </c>
      <c r="S14" s="15">
        <v>0</v>
      </c>
      <c r="T14" s="16">
        <v>1</v>
      </c>
      <c r="U14" s="17">
        <v>1</v>
      </c>
      <c r="V14" s="18">
        <v>1</v>
      </c>
      <c r="W14" s="17">
        <v>1</v>
      </c>
      <c r="X14" s="18">
        <v>1</v>
      </c>
      <c r="Y14" s="17">
        <v>1</v>
      </c>
      <c r="Z14" s="18">
        <v>0</v>
      </c>
      <c r="AA14" s="17">
        <v>1</v>
      </c>
      <c r="AB14" s="18">
        <v>1</v>
      </c>
      <c r="AC14" s="17">
        <v>0</v>
      </c>
      <c r="AD14" s="18">
        <v>0</v>
      </c>
      <c r="AE14" s="15">
        <v>1</v>
      </c>
      <c r="AF14" s="16">
        <v>0</v>
      </c>
      <c r="AG14" s="15">
        <v>1</v>
      </c>
      <c r="AH14" s="16">
        <v>1</v>
      </c>
      <c r="AI14" s="15">
        <v>1</v>
      </c>
      <c r="AJ14" s="16">
        <v>1</v>
      </c>
      <c r="AK14" s="15">
        <v>1</v>
      </c>
      <c r="AL14" s="16">
        <v>1</v>
      </c>
      <c r="AM14" s="15">
        <v>1</v>
      </c>
      <c r="AN14" s="16">
        <v>0</v>
      </c>
      <c r="AO14" s="17">
        <v>1</v>
      </c>
      <c r="AP14" s="18">
        <v>1</v>
      </c>
      <c r="AQ14" s="17">
        <v>1</v>
      </c>
      <c r="AR14" s="18">
        <v>1</v>
      </c>
      <c r="AS14" s="17">
        <v>1</v>
      </c>
      <c r="AT14" s="18">
        <v>0</v>
      </c>
      <c r="AU14" s="17">
        <v>1</v>
      </c>
      <c r="AV14" s="18">
        <v>1</v>
      </c>
      <c r="AW14" s="17">
        <v>1</v>
      </c>
      <c r="AX14" s="18">
        <v>0</v>
      </c>
      <c r="AY14" s="2">
        <f t="shared" si="2"/>
        <v>9</v>
      </c>
      <c r="AZ14" s="2">
        <f t="shared" si="3"/>
        <v>7</v>
      </c>
      <c r="BA14" s="2">
        <f t="shared" si="4"/>
        <v>8</v>
      </c>
      <c r="BB14" s="2">
        <f t="shared" si="5"/>
        <v>8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29">
        <v>8</v>
      </c>
      <c r="B15" s="38" t="s">
        <v>175</v>
      </c>
      <c r="C15" s="38" t="s">
        <v>204</v>
      </c>
      <c r="D15" s="38" t="s">
        <v>205</v>
      </c>
      <c r="E15" s="60" t="s">
        <v>117</v>
      </c>
      <c r="F15" s="60" t="s">
        <v>206</v>
      </c>
      <c r="G15" s="30">
        <f t="shared" si="0"/>
        <v>0.8108108108108109</v>
      </c>
      <c r="H15" s="6"/>
      <c r="I15" s="31">
        <f t="shared" si="1"/>
        <v>30</v>
      </c>
      <c r="J15" s="32"/>
      <c r="K15" s="15">
        <v>1</v>
      </c>
      <c r="L15" s="16">
        <v>1</v>
      </c>
      <c r="M15" s="15">
        <v>1</v>
      </c>
      <c r="N15" s="16">
        <v>1</v>
      </c>
      <c r="O15" s="15">
        <v>1</v>
      </c>
      <c r="P15" s="16">
        <v>1</v>
      </c>
      <c r="Q15" s="15">
        <v>0</v>
      </c>
      <c r="R15" s="16">
        <v>0</v>
      </c>
      <c r="S15" s="15">
        <v>1</v>
      </c>
      <c r="T15" s="16">
        <v>0</v>
      </c>
      <c r="U15" s="17">
        <v>1</v>
      </c>
      <c r="V15" s="18">
        <v>1</v>
      </c>
      <c r="W15" s="17">
        <v>1</v>
      </c>
      <c r="X15" s="18">
        <v>0</v>
      </c>
      <c r="Y15" s="17">
        <v>1</v>
      </c>
      <c r="Z15" s="18">
        <v>1</v>
      </c>
      <c r="AA15" s="17">
        <v>1</v>
      </c>
      <c r="AB15" s="18">
        <v>0</v>
      </c>
      <c r="AC15" s="17">
        <v>1</v>
      </c>
      <c r="AD15" s="18">
        <v>0</v>
      </c>
      <c r="AE15" s="15">
        <v>1</v>
      </c>
      <c r="AF15" s="16">
        <v>0</v>
      </c>
      <c r="AG15" s="15">
        <v>1</v>
      </c>
      <c r="AH15" s="16">
        <v>0</v>
      </c>
      <c r="AI15" s="15">
        <v>1</v>
      </c>
      <c r="AJ15" s="16">
        <v>1</v>
      </c>
      <c r="AK15" s="15">
        <v>1</v>
      </c>
      <c r="AL15" s="16">
        <v>1</v>
      </c>
      <c r="AM15" s="15">
        <v>1</v>
      </c>
      <c r="AN15" s="16">
        <v>1</v>
      </c>
      <c r="AO15" s="17">
        <v>1</v>
      </c>
      <c r="AP15" s="18">
        <v>1</v>
      </c>
      <c r="AQ15" s="17">
        <v>0</v>
      </c>
      <c r="AR15" s="18">
        <v>1</v>
      </c>
      <c r="AS15" s="17">
        <v>1</v>
      </c>
      <c r="AT15" s="18">
        <v>1</v>
      </c>
      <c r="AU15" s="17">
        <v>0</v>
      </c>
      <c r="AV15" s="18">
        <v>1</v>
      </c>
      <c r="AW15" s="17">
        <v>1</v>
      </c>
      <c r="AX15" s="18">
        <v>1</v>
      </c>
      <c r="AY15" s="2">
        <f t="shared" si="2"/>
        <v>7</v>
      </c>
      <c r="AZ15" s="2">
        <f t="shared" si="3"/>
        <v>7</v>
      </c>
      <c r="BA15" s="2">
        <f t="shared" si="4"/>
        <v>8</v>
      </c>
      <c r="BB15" s="2">
        <f t="shared" si="5"/>
        <v>8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102">
        <v>9</v>
      </c>
      <c r="B16" s="38" t="s">
        <v>182</v>
      </c>
      <c r="C16" s="38" t="s">
        <v>183</v>
      </c>
      <c r="D16" s="38" t="s">
        <v>184</v>
      </c>
      <c r="E16" s="40" t="s">
        <v>82</v>
      </c>
      <c r="F16" s="40" t="s">
        <v>185</v>
      </c>
      <c r="G16" s="30">
        <f t="shared" si="0"/>
        <v>0.7837837837837838</v>
      </c>
      <c r="H16" s="6" t="s">
        <v>99</v>
      </c>
      <c r="I16" s="31">
        <f t="shared" si="1"/>
        <v>29</v>
      </c>
      <c r="J16" s="32"/>
      <c r="K16" s="15">
        <v>1</v>
      </c>
      <c r="L16" s="16">
        <v>1</v>
      </c>
      <c r="M16" s="15">
        <v>0</v>
      </c>
      <c r="N16" s="16">
        <v>0</v>
      </c>
      <c r="O16" s="15">
        <v>1</v>
      </c>
      <c r="P16" s="16">
        <v>1</v>
      </c>
      <c r="Q16" s="15">
        <v>1</v>
      </c>
      <c r="R16" s="16">
        <v>1</v>
      </c>
      <c r="S16" s="15">
        <v>1</v>
      </c>
      <c r="T16" s="16">
        <v>1</v>
      </c>
      <c r="U16" s="17">
        <v>0</v>
      </c>
      <c r="V16" s="18">
        <v>1</v>
      </c>
      <c r="W16" s="17">
        <v>0</v>
      </c>
      <c r="X16" s="18">
        <v>1</v>
      </c>
      <c r="Y16" s="17">
        <v>1</v>
      </c>
      <c r="Z16" s="18">
        <v>0</v>
      </c>
      <c r="AA16" s="17">
        <v>1</v>
      </c>
      <c r="AB16" s="18">
        <v>1</v>
      </c>
      <c r="AC16" s="17">
        <v>0</v>
      </c>
      <c r="AD16" s="18">
        <v>1</v>
      </c>
      <c r="AE16" s="15">
        <v>0</v>
      </c>
      <c r="AF16" s="16">
        <v>1</v>
      </c>
      <c r="AG16" s="15">
        <v>0</v>
      </c>
      <c r="AH16" s="16">
        <v>0</v>
      </c>
      <c r="AI16" s="15">
        <v>1</v>
      </c>
      <c r="AJ16" s="16">
        <v>1</v>
      </c>
      <c r="AK16" s="15">
        <v>1</v>
      </c>
      <c r="AL16" s="16">
        <v>1</v>
      </c>
      <c r="AM16" s="15">
        <v>1</v>
      </c>
      <c r="AN16" s="16">
        <v>1</v>
      </c>
      <c r="AO16" s="17">
        <v>1</v>
      </c>
      <c r="AP16" s="18">
        <v>1</v>
      </c>
      <c r="AQ16" s="17">
        <v>0</v>
      </c>
      <c r="AR16" s="18">
        <v>1</v>
      </c>
      <c r="AS16" s="17">
        <v>1</v>
      </c>
      <c r="AT16" s="18">
        <v>1</v>
      </c>
      <c r="AU16" s="17">
        <v>1</v>
      </c>
      <c r="AV16" s="18">
        <v>0</v>
      </c>
      <c r="AW16" s="17">
        <v>1</v>
      </c>
      <c r="AX16" s="18">
        <v>1</v>
      </c>
      <c r="AY16" s="2">
        <f t="shared" si="2"/>
        <v>8</v>
      </c>
      <c r="AZ16" s="2">
        <f t="shared" si="3"/>
        <v>6</v>
      </c>
      <c r="BA16" s="2">
        <f t="shared" si="4"/>
        <v>7</v>
      </c>
      <c r="BB16" s="2">
        <f t="shared" si="5"/>
        <v>8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103"/>
      <c r="B17" s="38" t="s">
        <v>207</v>
      </c>
      <c r="C17" s="38" t="s">
        <v>204</v>
      </c>
      <c r="D17" s="38" t="s">
        <v>205</v>
      </c>
      <c r="E17" s="40" t="s">
        <v>117</v>
      </c>
      <c r="F17" s="40" t="s">
        <v>208</v>
      </c>
      <c r="G17" s="30">
        <f t="shared" si="0"/>
        <v>0.7837837837837838</v>
      </c>
      <c r="H17" s="6"/>
      <c r="I17" s="31">
        <f t="shared" si="1"/>
        <v>29</v>
      </c>
      <c r="J17" s="32"/>
      <c r="K17" s="15">
        <v>1</v>
      </c>
      <c r="L17" s="16">
        <v>1</v>
      </c>
      <c r="M17" s="15">
        <v>1</v>
      </c>
      <c r="N17" s="16">
        <v>0</v>
      </c>
      <c r="O17" s="15">
        <v>1</v>
      </c>
      <c r="P17" s="16">
        <v>1</v>
      </c>
      <c r="Q17" s="15">
        <v>1</v>
      </c>
      <c r="R17" s="16">
        <v>1</v>
      </c>
      <c r="S17" s="15">
        <v>1</v>
      </c>
      <c r="T17" s="16">
        <v>1</v>
      </c>
      <c r="U17" s="17">
        <v>0</v>
      </c>
      <c r="V17" s="18">
        <v>1</v>
      </c>
      <c r="W17" s="17">
        <v>1</v>
      </c>
      <c r="X17" s="18">
        <v>1</v>
      </c>
      <c r="Y17" s="17">
        <v>1</v>
      </c>
      <c r="Z17" s="18">
        <v>1</v>
      </c>
      <c r="AA17" s="17">
        <v>1</v>
      </c>
      <c r="AB17" s="18">
        <v>1</v>
      </c>
      <c r="AC17" s="17">
        <v>0</v>
      </c>
      <c r="AD17" s="18">
        <v>0</v>
      </c>
      <c r="AE17" s="15">
        <v>1</v>
      </c>
      <c r="AF17" s="16">
        <v>1</v>
      </c>
      <c r="AG17" s="15">
        <v>0</v>
      </c>
      <c r="AH17" s="16">
        <v>1</v>
      </c>
      <c r="AI17" s="15">
        <v>0</v>
      </c>
      <c r="AJ17" s="16">
        <v>1</v>
      </c>
      <c r="AK17" s="15">
        <v>1</v>
      </c>
      <c r="AL17" s="16">
        <v>1</v>
      </c>
      <c r="AM17" s="15">
        <v>1</v>
      </c>
      <c r="AN17" s="16">
        <v>1</v>
      </c>
      <c r="AO17" s="17">
        <v>1</v>
      </c>
      <c r="AP17" s="18">
        <v>0</v>
      </c>
      <c r="AQ17" s="17">
        <v>0</v>
      </c>
      <c r="AR17" s="18">
        <v>0</v>
      </c>
      <c r="AS17" s="17">
        <v>0</v>
      </c>
      <c r="AT17" s="18">
        <v>1</v>
      </c>
      <c r="AU17" s="17">
        <v>1</v>
      </c>
      <c r="AV17" s="18">
        <v>0</v>
      </c>
      <c r="AW17" s="17">
        <v>1</v>
      </c>
      <c r="AX17" s="18">
        <v>1</v>
      </c>
      <c r="AY17" s="2">
        <f t="shared" si="2"/>
        <v>9</v>
      </c>
      <c r="AZ17" s="2">
        <f t="shared" si="3"/>
        <v>7</v>
      </c>
      <c r="BA17" s="2">
        <f t="shared" si="4"/>
        <v>8</v>
      </c>
      <c r="BB17" s="2">
        <f t="shared" si="5"/>
        <v>5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103"/>
      <c r="B18" s="32" t="s">
        <v>47</v>
      </c>
      <c r="C18" s="32" t="s">
        <v>238</v>
      </c>
      <c r="D18" s="32" t="s">
        <v>190</v>
      </c>
      <c r="E18" s="43" t="s">
        <v>239</v>
      </c>
      <c r="F18" s="43" t="s">
        <v>111</v>
      </c>
      <c r="G18" s="30">
        <f t="shared" si="0"/>
        <v>0.7837837837837838</v>
      </c>
      <c r="H18" s="6"/>
      <c r="I18" s="31">
        <f t="shared" si="1"/>
        <v>29</v>
      </c>
      <c r="J18" s="32"/>
      <c r="K18" s="15">
        <v>1</v>
      </c>
      <c r="L18" s="16">
        <v>1</v>
      </c>
      <c r="M18" s="15">
        <v>1</v>
      </c>
      <c r="N18" s="16">
        <v>1</v>
      </c>
      <c r="O18" s="15">
        <v>0</v>
      </c>
      <c r="P18" s="16">
        <v>0</v>
      </c>
      <c r="Q18" s="15">
        <v>1</v>
      </c>
      <c r="R18" s="16">
        <v>1</v>
      </c>
      <c r="S18" s="15">
        <v>1</v>
      </c>
      <c r="T18" s="16">
        <v>1</v>
      </c>
      <c r="U18" s="17">
        <v>1</v>
      </c>
      <c r="V18" s="18">
        <v>0</v>
      </c>
      <c r="W18" s="17">
        <v>0</v>
      </c>
      <c r="X18" s="18">
        <v>1</v>
      </c>
      <c r="Y18" s="17">
        <v>1</v>
      </c>
      <c r="Z18" s="18">
        <v>1</v>
      </c>
      <c r="AA18" s="17">
        <v>1</v>
      </c>
      <c r="AB18" s="18">
        <v>0</v>
      </c>
      <c r="AC18" s="17">
        <v>0</v>
      </c>
      <c r="AD18" s="18">
        <v>1</v>
      </c>
      <c r="AE18" s="15">
        <v>0</v>
      </c>
      <c r="AF18" s="16">
        <v>1</v>
      </c>
      <c r="AG18" s="15">
        <v>0</v>
      </c>
      <c r="AH18" s="16">
        <v>0</v>
      </c>
      <c r="AI18" s="15">
        <v>1</v>
      </c>
      <c r="AJ18" s="16">
        <v>1</v>
      </c>
      <c r="AK18" s="15">
        <v>1</v>
      </c>
      <c r="AL18" s="16">
        <v>1</v>
      </c>
      <c r="AM18" s="15">
        <v>1</v>
      </c>
      <c r="AN18" s="16">
        <v>0</v>
      </c>
      <c r="AO18" s="17">
        <v>1</v>
      </c>
      <c r="AP18" s="18">
        <v>1</v>
      </c>
      <c r="AQ18" s="17">
        <v>1</v>
      </c>
      <c r="AR18" s="18">
        <v>0</v>
      </c>
      <c r="AS18" s="17">
        <v>1</v>
      </c>
      <c r="AT18" s="18">
        <v>1</v>
      </c>
      <c r="AU18" s="17">
        <v>1</v>
      </c>
      <c r="AV18" s="18">
        <v>1</v>
      </c>
      <c r="AW18" s="17">
        <v>1</v>
      </c>
      <c r="AX18" s="18">
        <v>1</v>
      </c>
      <c r="AY18" s="2">
        <f t="shared" si="2"/>
        <v>8</v>
      </c>
      <c r="AZ18" s="2">
        <f t="shared" si="3"/>
        <v>6</v>
      </c>
      <c r="BA18" s="2">
        <f t="shared" si="4"/>
        <v>6</v>
      </c>
      <c r="BB18" s="2">
        <f t="shared" si="5"/>
        <v>9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104"/>
      <c r="B19" s="38" t="s">
        <v>22</v>
      </c>
      <c r="C19" s="38" t="s">
        <v>50</v>
      </c>
      <c r="D19" s="38" t="s">
        <v>190</v>
      </c>
      <c r="E19" s="43" t="s">
        <v>129</v>
      </c>
      <c r="F19" s="43" t="s">
        <v>115</v>
      </c>
      <c r="G19" s="30">
        <f t="shared" si="0"/>
        <v>0.7837837837837838</v>
      </c>
      <c r="H19" s="6"/>
      <c r="I19" s="31">
        <f t="shared" si="1"/>
        <v>29</v>
      </c>
      <c r="J19" s="32"/>
      <c r="K19" s="15">
        <v>1</v>
      </c>
      <c r="L19" s="16">
        <v>1</v>
      </c>
      <c r="M19" s="15">
        <v>1</v>
      </c>
      <c r="N19" s="16">
        <v>1</v>
      </c>
      <c r="O19" s="15">
        <v>1</v>
      </c>
      <c r="P19" s="16">
        <v>1</v>
      </c>
      <c r="Q19" s="15">
        <v>0</v>
      </c>
      <c r="R19" s="16">
        <v>1</v>
      </c>
      <c r="S19" s="15">
        <v>1</v>
      </c>
      <c r="T19" s="16">
        <v>1</v>
      </c>
      <c r="U19" s="17">
        <v>1</v>
      </c>
      <c r="V19" s="18">
        <v>1</v>
      </c>
      <c r="W19" s="17">
        <v>0</v>
      </c>
      <c r="X19" s="18">
        <v>1</v>
      </c>
      <c r="Y19" s="17">
        <v>1</v>
      </c>
      <c r="Z19" s="18">
        <v>1</v>
      </c>
      <c r="AA19" s="17">
        <v>1</v>
      </c>
      <c r="AB19" s="18">
        <v>0</v>
      </c>
      <c r="AC19" s="17">
        <v>1</v>
      </c>
      <c r="AD19" s="18">
        <v>1</v>
      </c>
      <c r="AE19" s="15">
        <v>1</v>
      </c>
      <c r="AF19" s="16">
        <v>1</v>
      </c>
      <c r="AG19" s="15">
        <v>0</v>
      </c>
      <c r="AH19" s="16">
        <v>0</v>
      </c>
      <c r="AI19" s="15">
        <v>0</v>
      </c>
      <c r="AJ19" s="16">
        <v>1</v>
      </c>
      <c r="AK19" s="15">
        <v>1</v>
      </c>
      <c r="AL19" s="16">
        <v>1</v>
      </c>
      <c r="AM19" s="15">
        <v>0</v>
      </c>
      <c r="AN19" s="16">
        <v>0</v>
      </c>
      <c r="AO19" s="17">
        <v>1</v>
      </c>
      <c r="AP19" s="18">
        <v>1</v>
      </c>
      <c r="AQ19" s="17">
        <v>0</v>
      </c>
      <c r="AR19" s="18">
        <v>0</v>
      </c>
      <c r="AS19" s="17">
        <v>1</v>
      </c>
      <c r="AT19" s="18">
        <v>1</v>
      </c>
      <c r="AU19" s="17">
        <v>1</v>
      </c>
      <c r="AV19" s="18">
        <v>1</v>
      </c>
      <c r="AW19" s="17">
        <v>1</v>
      </c>
      <c r="AX19" s="18">
        <v>0</v>
      </c>
      <c r="AY19" s="2">
        <f t="shared" si="2"/>
        <v>9</v>
      </c>
      <c r="AZ19" s="2">
        <f t="shared" si="3"/>
        <v>8</v>
      </c>
      <c r="BA19" s="2">
        <f t="shared" si="4"/>
        <v>5</v>
      </c>
      <c r="BB19" s="2">
        <f t="shared" si="5"/>
        <v>7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102">
        <v>13</v>
      </c>
      <c r="B20" s="84" t="s">
        <v>52</v>
      </c>
      <c r="C20" s="84" t="s">
        <v>53</v>
      </c>
      <c r="D20" s="38" t="s">
        <v>190</v>
      </c>
      <c r="E20" s="43" t="s">
        <v>109</v>
      </c>
      <c r="F20" s="43" t="s">
        <v>55</v>
      </c>
      <c r="G20" s="30">
        <f t="shared" si="0"/>
        <v>0.7567567567567568</v>
      </c>
      <c r="H20" s="6" t="s">
        <v>99</v>
      </c>
      <c r="I20" s="31">
        <f t="shared" si="1"/>
        <v>28</v>
      </c>
      <c r="J20" s="32"/>
      <c r="K20" s="15">
        <v>1</v>
      </c>
      <c r="L20" s="16">
        <v>1</v>
      </c>
      <c r="M20" s="15">
        <v>1</v>
      </c>
      <c r="N20" s="16">
        <v>0</v>
      </c>
      <c r="O20" s="15">
        <v>1</v>
      </c>
      <c r="P20" s="16">
        <v>1</v>
      </c>
      <c r="Q20" s="15">
        <v>1</v>
      </c>
      <c r="R20" s="16">
        <v>0</v>
      </c>
      <c r="S20" s="15">
        <v>1</v>
      </c>
      <c r="T20" s="16">
        <v>1</v>
      </c>
      <c r="U20" s="17">
        <v>0</v>
      </c>
      <c r="V20" s="18">
        <v>0</v>
      </c>
      <c r="W20" s="17">
        <v>0</v>
      </c>
      <c r="X20" s="18">
        <v>1</v>
      </c>
      <c r="Y20" s="17">
        <v>1</v>
      </c>
      <c r="Z20" s="18">
        <v>1</v>
      </c>
      <c r="AA20" s="17">
        <v>1</v>
      </c>
      <c r="AB20" s="18">
        <v>0</v>
      </c>
      <c r="AC20" s="17">
        <v>0</v>
      </c>
      <c r="AD20" s="18">
        <v>0</v>
      </c>
      <c r="AE20" s="15">
        <v>1</v>
      </c>
      <c r="AF20" s="16">
        <v>1</v>
      </c>
      <c r="AG20" s="15">
        <v>1</v>
      </c>
      <c r="AH20" s="16">
        <v>0</v>
      </c>
      <c r="AI20" s="15">
        <v>1</v>
      </c>
      <c r="AJ20" s="16">
        <v>1</v>
      </c>
      <c r="AK20" s="15">
        <v>1</v>
      </c>
      <c r="AL20" s="16">
        <v>1</v>
      </c>
      <c r="AM20" s="15">
        <v>1</v>
      </c>
      <c r="AN20" s="16">
        <v>0</v>
      </c>
      <c r="AO20" s="17">
        <v>1</v>
      </c>
      <c r="AP20" s="18">
        <v>1</v>
      </c>
      <c r="AQ20" s="17">
        <v>0</v>
      </c>
      <c r="AR20" s="18">
        <v>1</v>
      </c>
      <c r="AS20" s="17">
        <v>0</v>
      </c>
      <c r="AT20" s="18">
        <v>1</v>
      </c>
      <c r="AU20" s="17">
        <v>1</v>
      </c>
      <c r="AV20" s="18">
        <v>1</v>
      </c>
      <c r="AW20" s="17">
        <v>1</v>
      </c>
      <c r="AX20" s="18">
        <v>1</v>
      </c>
      <c r="AY20" s="2">
        <f t="shared" si="2"/>
        <v>8</v>
      </c>
      <c r="AZ20" s="2">
        <f t="shared" si="3"/>
        <v>4</v>
      </c>
      <c r="BA20" s="2">
        <f t="shared" si="4"/>
        <v>8</v>
      </c>
      <c r="BB20" s="2">
        <f t="shared" si="5"/>
        <v>8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103"/>
      <c r="B21" s="41" t="s">
        <v>14</v>
      </c>
      <c r="C21" s="41" t="s">
        <v>30</v>
      </c>
      <c r="D21" s="38" t="s">
        <v>190</v>
      </c>
      <c r="E21" s="40" t="s">
        <v>200</v>
      </c>
      <c r="F21" s="40" t="s">
        <v>51</v>
      </c>
      <c r="G21" s="30">
        <f t="shared" si="0"/>
        <v>0.7567567567567568</v>
      </c>
      <c r="H21" s="6"/>
      <c r="I21" s="31">
        <f t="shared" si="1"/>
        <v>28</v>
      </c>
      <c r="J21" s="32"/>
      <c r="K21" s="15">
        <v>1</v>
      </c>
      <c r="L21" s="16">
        <v>0</v>
      </c>
      <c r="M21" s="15">
        <v>1</v>
      </c>
      <c r="N21" s="16">
        <v>1</v>
      </c>
      <c r="O21" s="15">
        <v>1</v>
      </c>
      <c r="P21" s="16">
        <v>1</v>
      </c>
      <c r="Q21" s="15">
        <v>1</v>
      </c>
      <c r="R21" s="16">
        <v>1</v>
      </c>
      <c r="S21" s="15">
        <v>1</v>
      </c>
      <c r="T21" s="16">
        <v>1</v>
      </c>
      <c r="U21" s="17">
        <v>1</v>
      </c>
      <c r="V21" s="18">
        <v>0</v>
      </c>
      <c r="W21" s="17">
        <v>1</v>
      </c>
      <c r="X21" s="18">
        <v>1</v>
      </c>
      <c r="Y21" s="17">
        <v>1</v>
      </c>
      <c r="Z21" s="18">
        <v>1</v>
      </c>
      <c r="AA21" s="17">
        <v>0</v>
      </c>
      <c r="AB21" s="18">
        <v>1</v>
      </c>
      <c r="AC21" s="17">
        <v>0</v>
      </c>
      <c r="AD21" s="18">
        <v>1</v>
      </c>
      <c r="AE21" s="15">
        <v>1</v>
      </c>
      <c r="AF21" s="16">
        <v>0</v>
      </c>
      <c r="AG21" s="15">
        <v>0</v>
      </c>
      <c r="AH21" s="16">
        <v>0</v>
      </c>
      <c r="AI21" s="15">
        <v>1</v>
      </c>
      <c r="AJ21" s="16">
        <v>1</v>
      </c>
      <c r="AK21" s="15">
        <v>1</v>
      </c>
      <c r="AL21" s="16">
        <v>1</v>
      </c>
      <c r="AM21" s="15">
        <v>0</v>
      </c>
      <c r="AN21" s="16">
        <v>0</v>
      </c>
      <c r="AO21" s="17">
        <v>1</v>
      </c>
      <c r="AP21" s="18">
        <v>0</v>
      </c>
      <c r="AQ21" s="17">
        <v>1</v>
      </c>
      <c r="AR21" s="18">
        <v>0</v>
      </c>
      <c r="AS21" s="17">
        <v>1</v>
      </c>
      <c r="AT21" s="18">
        <v>1</v>
      </c>
      <c r="AU21" s="17">
        <v>1</v>
      </c>
      <c r="AV21" s="18">
        <v>0</v>
      </c>
      <c r="AW21" s="17">
        <v>1</v>
      </c>
      <c r="AX21" s="18">
        <v>1</v>
      </c>
      <c r="AY21" s="2">
        <f t="shared" si="2"/>
        <v>9</v>
      </c>
      <c r="AZ21" s="2">
        <f t="shared" si="3"/>
        <v>7</v>
      </c>
      <c r="BA21" s="2">
        <f t="shared" si="4"/>
        <v>5</v>
      </c>
      <c r="BB21" s="2">
        <f t="shared" si="5"/>
        <v>7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>
      <c r="A22" s="103"/>
      <c r="B22" s="38" t="s">
        <v>37</v>
      </c>
      <c r="C22" s="38" t="s">
        <v>24</v>
      </c>
      <c r="D22" s="38" t="s">
        <v>190</v>
      </c>
      <c r="E22" s="40" t="s">
        <v>221</v>
      </c>
      <c r="F22" s="40" t="s">
        <v>222</v>
      </c>
      <c r="G22" s="30">
        <f t="shared" si="0"/>
        <v>0.7567567567567568</v>
      </c>
      <c r="H22" s="6"/>
      <c r="I22" s="31">
        <f t="shared" si="1"/>
        <v>28</v>
      </c>
      <c r="J22" s="32"/>
      <c r="K22" s="15">
        <v>0</v>
      </c>
      <c r="L22" s="16">
        <v>1</v>
      </c>
      <c r="M22" s="15">
        <v>0</v>
      </c>
      <c r="N22" s="16">
        <v>0</v>
      </c>
      <c r="O22" s="15">
        <v>0</v>
      </c>
      <c r="P22" s="16">
        <v>1</v>
      </c>
      <c r="Q22" s="15">
        <v>1</v>
      </c>
      <c r="R22" s="16">
        <v>1</v>
      </c>
      <c r="S22" s="15">
        <v>1</v>
      </c>
      <c r="T22" s="16">
        <v>1</v>
      </c>
      <c r="U22" s="17">
        <v>0</v>
      </c>
      <c r="V22" s="18">
        <v>0</v>
      </c>
      <c r="W22" s="17">
        <v>1</v>
      </c>
      <c r="X22" s="18">
        <v>0</v>
      </c>
      <c r="Y22" s="17">
        <v>1</v>
      </c>
      <c r="Z22" s="18">
        <v>1</v>
      </c>
      <c r="AA22" s="17">
        <v>1</v>
      </c>
      <c r="AB22" s="18">
        <v>0</v>
      </c>
      <c r="AC22" s="17">
        <v>1</v>
      </c>
      <c r="AD22" s="18">
        <v>1</v>
      </c>
      <c r="AE22" s="15">
        <v>1</v>
      </c>
      <c r="AF22" s="16">
        <v>1</v>
      </c>
      <c r="AG22" s="15">
        <v>0</v>
      </c>
      <c r="AH22" s="16">
        <v>0</v>
      </c>
      <c r="AI22" s="15">
        <v>1</v>
      </c>
      <c r="AJ22" s="16">
        <v>1</v>
      </c>
      <c r="AK22" s="15">
        <v>0</v>
      </c>
      <c r="AL22" s="16">
        <v>1</v>
      </c>
      <c r="AM22" s="15">
        <v>1</v>
      </c>
      <c r="AN22" s="16">
        <v>1</v>
      </c>
      <c r="AO22" s="17">
        <v>1</v>
      </c>
      <c r="AP22" s="18">
        <v>1</v>
      </c>
      <c r="AQ22" s="17">
        <v>1</v>
      </c>
      <c r="AR22" s="18">
        <v>1</v>
      </c>
      <c r="AS22" s="17">
        <v>1</v>
      </c>
      <c r="AT22" s="18">
        <v>1</v>
      </c>
      <c r="AU22" s="17">
        <v>1</v>
      </c>
      <c r="AV22" s="18">
        <v>0</v>
      </c>
      <c r="AW22" s="17">
        <v>1</v>
      </c>
      <c r="AX22" s="18">
        <v>1</v>
      </c>
      <c r="AY22" s="2">
        <f t="shared" si="2"/>
        <v>6</v>
      </c>
      <c r="AZ22" s="2">
        <f t="shared" si="3"/>
        <v>6</v>
      </c>
      <c r="BA22" s="2">
        <f t="shared" si="4"/>
        <v>7</v>
      </c>
      <c r="BB22" s="2">
        <f t="shared" si="5"/>
        <v>9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>
      <c r="A23" s="104"/>
      <c r="B23" s="38" t="s">
        <v>229</v>
      </c>
      <c r="C23" s="38" t="s">
        <v>230</v>
      </c>
      <c r="D23" s="38" t="s">
        <v>227</v>
      </c>
      <c r="E23" s="40" t="s">
        <v>117</v>
      </c>
      <c r="F23" s="40" t="s">
        <v>228</v>
      </c>
      <c r="G23" s="30">
        <f t="shared" si="0"/>
        <v>0.7567567567567568</v>
      </c>
      <c r="H23" s="6"/>
      <c r="I23" s="31">
        <f t="shared" si="1"/>
        <v>28</v>
      </c>
      <c r="J23" s="32"/>
      <c r="K23" s="15">
        <v>1</v>
      </c>
      <c r="L23" s="16">
        <v>1</v>
      </c>
      <c r="M23" s="15">
        <v>1</v>
      </c>
      <c r="N23" s="16">
        <v>1</v>
      </c>
      <c r="O23" s="15">
        <v>1</v>
      </c>
      <c r="P23" s="16">
        <v>1</v>
      </c>
      <c r="Q23" s="15">
        <v>1</v>
      </c>
      <c r="R23" s="16">
        <v>1</v>
      </c>
      <c r="S23" s="15">
        <v>1</v>
      </c>
      <c r="T23" s="16">
        <v>1</v>
      </c>
      <c r="U23" s="17">
        <v>1</v>
      </c>
      <c r="V23" s="18">
        <v>1</v>
      </c>
      <c r="W23" s="17">
        <v>1</v>
      </c>
      <c r="X23" s="18">
        <v>1</v>
      </c>
      <c r="Y23" s="17">
        <v>1</v>
      </c>
      <c r="Z23" s="18">
        <v>1</v>
      </c>
      <c r="AA23" s="17">
        <v>0</v>
      </c>
      <c r="AB23" s="18">
        <v>0</v>
      </c>
      <c r="AC23" s="17">
        <v>0</v>
      </c>
      <c r="AD23" s="18">
        <v>0</v>
      </c>
      <c r="AE23" s="15">
        <v>1</v>
      </c>
      <c r="AF23" s="16">
        <v>0</v>
      </c>
      <c r="AG23" s="15">
        <v>0</v>
      </c>
      <c r="AH23" s="16">
        <v>0</v>
      </c>
      <c r="AI23" s="15">
        <v>1</v>
      </c>
      <c r="AJ23" s="16">
        <v>1</v>
      </c>
      <c r="AK23" s="15">
        <v>1</v>
      </c>
      <c r="AL23" s="16">
        <v>0</v>
      </c>
      <c r="AM23" s="15">
        <v>0</v>
      </c>
      <c r="AN23" s="16">
        <v>0</v>
      </c>
      <c r="AO23" s="17">
        <v>1</v>
      </c>
      <c r="AP23" s="18">
        <v>1</v>
      </c>
      <c r="AQ23" s="17">
        <v>1</v>
      </c>
      <c r="AR23" s="18">
        <v>0</v>
      </c>
      <c r="AS23" s="17">
        <v>1</v>
      </c>
      <c r="AT23" s="18">
        <v>0</v>
      </c>
      <c r="AU23" s="17">
        <v>1</v>
      </c>
      <c r="AV23" s="18">
        <v>1</v>
      </c>
      <c r="AW23" s="17">
        <v>1</v>
      </c>
      <c r="AX23" s="18">
        <v>1</v>
      </c>
      <c r="AY23" s="2">
        <f t="shared" si="2"/>
        <v>10</v>
      </c>
      <c r="AZ23" s="2">
        <f t="shared" si="3"/>
        <v>6</v>
      </c>
      <c r="BA23" s="2">
        <f t="shared" si="4"/>
        <v>4</v>
      </c>
      <c r="BB23" s="2">
        <f t="shared" si="5"/>
        <v>8</v>
      </c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 customHeight="1">
      <c r="A24" s="102">
        <v>17</v>
      </c>
      <c r="B24" s="38" t="s">
        <v>13</v>
      </c>
      <c r="C24" s="38" t="s">
        <v>27</v>
      </c>
      <c r="D24" s="38" t="s">
        <v>190</v>
      </c>
      <c r="E24" s="40" t="s">
        <v>73</v>
      </c>
      <c r="F24" s="40" t="s">
        <v>115</v>
      </c>
      <c r="G24" s="30">
        <f t="shared" si="0"/>
        <v>0.7297297297297297</v>
      </c>
      <c r="H24" s="6"/>
      <c r="I24" s="31">
        <f t="shared" si="1"/>
        <v>27</v>
      </c>
      <c r="J24" s="32"/>
      <c r="K24" s="15">
        <v>0</v>
      </c>
      <c r="L24" s="16">
        <v>0</v>
      </c>
      <c r="M24" s="15">
        <v>1</v>
      </c>
      <c r="N24" s="16">
        <v>1</v>
      </c>
      <c r="O24" s="15">
        <v>1</v>
      </c>
      <c r="P24" s="16">
        <v>1</v>
      </c>
      <c r="Q24" s="15">
        <v>0</v>
      </c>
      <c r="R24" s="16">
        <v>0</v>
      </c>
      <c r="S24" s="15">
        <v>0</v>
      </c>
      <c r="T24" s="16">
        <v>1</v>
      </c>
      <c r="U24" s="17">
        <v>1</v>
      </c>
      <c r="V24" s="18">
        <v>0</v>
      </c>
      <c r="W24" s="17">
        <v>1</v>
      </c>
      <c r="X24" s="18">
        <v>0</v>
      </c>
      <c r="Y24" s="17">
        <v>1</v>
      </c>
      <c r="Z24" s="18">
        <v>1</v>
      </c>
      <c r="AA24" s="17">
        <v>1</v>
      </c>
      <c r="AB24" s="18">
        <v>1</v>
      </c>
      <c r="AC24" s="17">
        <v>0</v>
      </c>
      <c r="AD24" s="18">
        <v>1</v>
      </c>
      <c r="AE24" s="15">
        <v>1</v>
      </c>
      <c r="AF24" s="16">
        <v>1</v>
      </c>
      <c r="AG24" s="15">
        <v>0</v>
      </c>
      <c r="AH24" s="16">
        <v>0</v>
      </c>
      <c r="AI24" s="15">
        <v>1</v>
      </c>
      <c r="AJ24" s="16">
        <v>1</v>
      </c>
      <c r="AK24" s="15">
        <v>1</v>
      </c>
      <c r="AL24" s="16">
        <v>1</v>
      </c>
      <c r="AM24" s="15">
        <v>1</v>
      </c>
      <c r="AN24" s="16">
        <v>1</v>
      </c>
      <c r="AO24" s="17">
        <v>1</v>
      </c>
      <c r="AP24" s="18">
        <v>1</v>
      </c>
      <c r="AQ24" s="17">
        <v>0</v>
      </c>
      <c r="AR24" s="18">
        <v>1</v>
      </c>
      <c r="AS24" s="17">
        <v>1</v>
      </c>
      <c r="AT24" s="18">
        <v>1</v>
      </c>
      <c r="AU24" s="17">
        <v>0</v>
      </c>
      <c r="AV24" s="18">
        <v>0</v>
      </c>
      <c r="AW24" s="17">
        <v>1</v>
      </c>
      <c r="AX24" s="18">
        <v>1</v>
      </c>
      <c r="AY24" s="2">
        <f t="shared" si="2"/>
        <v>5</v>
      </c>
      <c r="AZ24" s="2">
        <f t="shared" si="3"/>
        <v>7</v>
      </c>
      <c r="BA24" s="2">
        <f t="shared" si="4"/>
        <v>8</v>
      </c>
      <c r="BB24" s="2">
        <f t="shared" si="5"/>
        <v>7</v>
      </c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 customHeight="1">
      <c r="A25" s="104"/>
      <c r="B25" s="32" t="s">
        <v>215</v>
      </c>
      <c r="C25" s="32" t="s">
        <v>216</v>
      </c>
      <c r="D25" s="32" t="s">
        <v>184</v>
      </c>
      <c r="E25" s="43" t="s">
        <v>217</v>
      </c>
      <c r="F25" s="43" t="s">
        <v>218</v>
      </c>
      <c r="G25" s="30">
        <f t="shared" si="0"/>
        <v>0.7297297297297297</v>
      </c>
      <c r="H25" s="6"/>
      <c r="I25" s="31">
        <f t="shared" si="1"/>
        <v>27</v>
      </c>
      <c r="J25" s="32"/>
      <c r="K25" s="15">
        <v>1</v>
      </c>
      <c r="L25" s="16">
        <v>1</v>
      </c>
      <c r="M25" s="15">
        <v>1</v>
      </c>
      <c r="N25" s="16">
        <v>0</v>
      </c>
      <c r="O25" s="15">
        <v>1</v>
      </c>
      <c r="P25" s="16">
        <v>0</v>
      </c>
      <c r="Q25" s="15">
        <v>1</v>
      </c>
      <c r="R25" s="16">
        <v>1</v>
      </c>
      <c r="S25" s="15">
        <v>1</v>
      </c>
      <c r="T25" s="16">
        <v>1</v>
      </c>
      <c r="U25" s="17">
        <v>1</v>
      </c>
      <c r="V25" s="18">
        <v>1</v>
      </c>
      <c r="W25" s="17">
        <v>1</v>
      </c>
      <c r="X25" s="18">
        <v>1</v>
      </c>
      <c r="Y25" s="17">
        <v>1</v>
      </c>
      <c r="Z25" s="18">
        <v>1</v>
      </c>
      <c r="AA25" s="17">
        <v>1</v>
      </c>
      <c r="AB25" s="18">
        <v>0</v>
      </c>
      <c r="AC25" s="17">
        <v>0</v>
      </c>
      <c r="AD25" s="18">
        <v>0</v>
      </c>
      <c r="AE25" s="15">
        <v>1</v>
      </c>
      <c r="AF25" s="16">
        <v>1</v>
      </c>
      <c r="AG25" s="15">
        <v>0</v>
      </c>
      <c r="AH25" s="16">
        <v>0</v>
      </c>
      <c r="AI25" s="15">
        <v>1</v>
      </c>
      <c r="AJ25" s="16">
        <v>1</v>
      </c>
      <c r="AK25" s="15">
        <v>0</v>
      </c>
      <c r="AL25" s="16">
        <v>1</v>
      </c>
      <c r="AM25" s="15">
        <v>1</v>
      </c>
      <c r="AN25" s="16">
        <v>0</v>
      </c>
      <c r="AO25" s="17">
        <v>1</v>
      </c>
      <c r="AP25" s="18">
        <v>1</v>
      </c>
      <c r="AQ25" s="17">
        <v>1</v>
      </c>
      <c r="AR25" s="18">
        <v>0</v>
      </c>
      <c r="AS25" s="17">
        <v>1</v>
      </c>
      <c r="AT25" s="18">
        <v>1</v>
      </c>
      <c r="AU25" s="17">
        <v>0</v>
      </c>
      <c r="AV25" s="18">
        <v>0</v>
      </c>
      <c r="AW25" s="17">
        <v>1</v>
      </c>
      <c r="AX25" s="18">
        <v>0</v>
      </c>
      <c r="AY25" s="2">
        <f t="shared" si="2"/>
        <v>8</v>
      </c>
      <c r="AZ25" s="2">
        <f t="shared" si="3"/>
        <v>7</v>
      </c>
      <c r="BA25" s="2">
        <f t="shared" si="4"/>
        <v>6</v>
      </c>
      <c r="BB25" s="2">
        <f t="shared" si="5"/>
        <v>6</v>
      </c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" customHeight="1">
      <c r="A26" s="102">
        <v>19</v>
      </c>
      <c r="B26" s="38" t="s">
        <v>186</v>
      </c>
      <c r="C26" s="38" t="s">
        <v>187</v>
      </c>
      <c r="D26" s="38" t="s">
        <v>184</v>
      </c>
      <c r="E26" s="40" t="s">
        <v>188</v>
      </c>
      <c r="F26" s="40" t="s">
        <v>189</v>
      </c>
      <c r="G26" s="30">
        <f t="shared" si="0"/>
        <v>0.7027027027027027</v>
      </c>
      <c r="H26" s="71" t="s">
        <v>99</v>
      </c>
      <c r="I26" s="31">
        <f t="shared" si="1"/>
        <v>26</v>
      </c>
      <c r="J26" s="32"/>
      <c r="K26" s="15">
        <v>1</v>
      </c>
      <c r="L26" s="16">
        <v>1</v>
      </c>
      <c r="M26" s="15">
        <v>1</v>
      </c>
      <c r="N26" s="16">
        <v>1</v>
      </c>
      <c r="O26" s="15">
        <v>0</v>
      </c>
      <c r="P26" s="16">
        <v>1</v>
      </c>
      <c r="Q26" s="15">
        <v>1</v>
      </c>
      <c r="R26" s="16">
        <v>0</v>
      </c>
      <c r="S26" s="15">
        <v>1</v>
      </c>
      <c r="T26" s="16">
        <v>1</v>
      </c>
      <c r="U26" s="17">
        <v>1</v>
      </c>
      <c r="V26" s="18">
        <v>0</v>
      </c>
      <c r="W26" s="17">
        <v>1</v>
      </c>
      <c r="X26" s="18">
        <v>1</v>
      </c>
      <c r="Y26" s="17">
        <v>0</v>
      </c>
      <c r="Z26" s="18">
        <v>1</v>
      </c>
      <c r="AA26" s="17">
        <v>1</v>
      </c>
      <c r="AB26" s="18">
        <v>0</v>
      </c>
      <c r="AC26" s="17">
        <v>0</v>
      </c>
      <c r="AD26" s="18">
        <v>1</v>
      </c>
      <c r="AE26" s="15">
        <v>1</v>
      </c>
      <c r="AF26" s="16">
        <v>1</v>
      </c>
      <c r="AG26" s="15">
        <v>0</v>
      </c>
      <c r="AH26" s="16">
        <v>1</v>
      </c>
      <c r="AI26" s="15">
        <v>0</v>
      </c>
      <c r="AJ26" s="16">
        <v>1</v>
      </c>
      <c r="AK26" s="15">
        <v>1</v>
      </c>
      <c r="AL26" s="16">
        <v>1</v>
      </c>
      <c r="AM26" s="15">
        <v>0</v>
      </c>
      <c r="AN26" s="16">
        <v>1</v>
      </c>
      <c r="AO26" s="17">
        <v>0</v>
      </c>
      <c r="AP26" s="18">
        <v>0</v>
      </c>
      <c r="AQ26" s="17">
        <v>0</v>
      </c>
      <c r="AR26" s="18">
        <v>1</v>
      </c>
      <c r="AS26" s="17">
        <v>1</v>
      </c>
      <c r="AT26" s="18">
        <v>1</v>
      </c>
      <c r="AU26" s="17">
        <v>1</v>
      </c>
      <c r="AV26" s="18">
        <v>0</v>
      </c>
      <c r="AW26" s="17">
        <v>1</v>
      </c>
      <c r="AX26" s="18">
        <v>0</v>
      </c>
      <c r="AY26" s="2">
        <f t="shared" si="2"/>
        <v>8</v>
      </c>
      <c r="AZ26" s="2">
        <f t="shared" si="3"/>
        <v>6</v>
      </c>
      <c r="BA26" s="2">
        <f t="shared" si="4"/>
        <v>7</v>
      </c>
      <c r="BB26" s="2">
        <f t="shared" si="5"/>
        <v>5</v>
      </c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" customHeight="1">
      <c r="A27" s="103"/>
      <c r="B27" s="41" t="s">
        <v>194</v>
      </c>
      <c r="C27" s="41" t="s">
        <v>195</v>
      </c>
      <c r="D27" s="38" t="s">
        <v>184</v>
      </c>
      <c r="E27" s="40" t="s">
        <v>82</v>
      </c>
      <c r="F27" s="40" t="s">
        <v>189</v>
      </c>
      <c r="G27" s="30">
        <f t="shared" si="0"/>
        <v>0.7027027027027027</v>
      </c>
      <c r="H27" s="6"/>
      <c r="I27" s="31">
        <f t="shared" si="1"/>
        <v>26</v>
      </c>
      <c r="J27" s="32"/>
      <c r="K27" s="15">
        <v>1</v>
      </c>
      <c r="L27" s="16">
        <v>1</v>
      </c>
      <c r="M27" s="15">
        <v>1</v>
      </c>
      <c r="N27" s="16">
        <v>0</v>
      </c>
      <c r="O27" s="15">
        <v>1</v>
      </c>
      <c r="P27" s="16">
        <v>1</v>
      </c>
      <c r="Q27" s="15">
        <v>1</v>
      </c>
      <c r="R27" s="16">
        <v>0</v>
      </c>
      <c r="S27" s="15">
        <v>0</v>
      </c>
      <c r="T27" s="16">
        <v>1</v>
      </c>
      <c r="U27" s="17">
        <v>0</v>
      </c>
      <c r="V27" s="18">
        <v>1</v>
      </c>
      <c r="W27" s="17">
        <v>1</v>
      </c>
      <c r="X27" s="18">
        <v>1</v>
      </c>
      <c r="Y27" s="17">
        <v>1</v>
      </c>
      <c r="Z27" s="18">
        <v>0</v>
      </c>
      <c r="AA27" s="17">
        <v>0</v>
      </c>
      <c r="AB27" s="18">
        <v>0</v>
      </c>
      <c r="AC27" s="17">
        <v>0</v>
      </c>
      <c r="AD27" s="18">
        <v>0</v>
      </c>
      <c r="AE27" s="15">
        <v>1</v>
      </c>
      <c r="AF27" s="16">
        <v>1</v>
      </c>
      <c r="AG27" s="15">
        <v>1</v>
      </c>
      <c r="AH27" s="16">
        <v>1</v>
      </c>
      <c r="AI27" s="15">
        <v>1</v>
      </c>
      <c r="AJ27" s="16">
        <v>1</v>
      </c>
      <c r="AK27" s="15">
        <v>1</v>
      </c>
      <c r="AL27" s="16">
        <v>1</v>
      </c>
      <c r="AM27" s="15">
        <v>0</v>
      </c>
      <c r="AN27" s="16">
        <v>0</v>
      </c>
      <c r="AO27" s="17">
        <v>1</v>
      </c>
      <c r="AP27" s="18">
        <v>0</v>
      </c>
      <c r="AQ27" s="17">
        <v>1</v>
      </c>
      <c r="AR27" s="18">
        <v>1</v>
      </c>
      <c r="AS27" s="17">
        <v>1</v>
      </c>
      <c r="AT27" s="18">
        <v>1</v>
      </c>
      <c r="AU27" s="17">
        <v>1</v>
      </c>
      <c r="AV27" s="18">
        <v>0</v>
      </c>
      <c r="AW27" s="17">
        <v>1</v>
      </c>
      <c r="AX27" s="18">
        <v>0</v>
      </c>
      <c r="AY27" s="2">
        <f t="shared" si="2"/>
        <v>7</v>
      </c>
      <c r="AZ27" s="2">
        <f t="shared" si="3"/>
        <v>4</v>
      </c>
      <c r="BA27" s="2">
        <f t="shared" si="4"/>
        <v>8</v>
      </c>
      <c r="BB27" s="2">
        <f t="shared" si="5"/>
        <v>7</v>
      </c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>
      <c r="A28" s="104"/>
      <c r="B28" s="84" t="s">
        <v>25</v>
      </c>
      <c r="C28" s="84" t="s">
        <v>213</v>
      </c>
      <c r="D28" s="38" t="s">
        <v>190</v>
      </c>
      <c r="E28" s="43" t="s">
        <v>214</v>
      </c>
      <c r="F28" s="43" t="s">
        <v>193</v>
      </c>
      <c r="G28" s="30">
        <f t="shared" si="0"/>
        <v>0.7027027027027027</v>
      </c>
      <c r="H28" s="6"/>
      <c r="I28" s="31">
        <f t="shared" si="1"/>
        <v>26</v>
      </c>
      <c r="J28" s="32"/>
      <c r="K28" s="15">
        <v>0</v>
      </c>
      <c r="L28" s="16">
        <v>1</v>
      </c>
      <c r="M28" s="15">
        <v>0</v>
      </c>
      <c r="N28" s="16">
        <v>1</v>
      </c>
      <c r="O28" s="15">
        <v>1</v>
      </c>
      <c r="P28" s="16">
        <v>1</v>
      </c>
      <c r="Q28" s="15">
        <v>1</v>
      </c>
      <c r="R28" s="16">
        <v>0</v>
      </c>
      <c r="S28" s="15">
        <v>1</v>
      </c>
      <c r="T28" s="16">
        <v>1</v>
      </c>
      <c r="U28" s="17">
        <v>0</v>
      </c>
      <c r="V28" s="18">
        <v>1</v>
      </c>
      <c r="W28" s="17">
        <v>1</v>
      </c>
      <c r="X28" s="18">
        <v>1</v>
      </c>
      <c r="Y28" s="17">
        <v>1</v>
      </c>
      <c r="Z28" s="18">
        <v>1</v>
      </c>
      <c r="AA28" s="17">
        <v>1</v>
      </c>
      <c r="AB28" s="18">
        <v>0</v>
      </c>
      <c r="AC28" s="17">
        <v>0</v>
      </c>
      <c r="AD28" s="18">
        <v>1</v>
      </c>
      <c r="AE28" s="15">
        <v>1</v>
      </c>
      <c r="AF28" s="16">
        <v>0</v>
      </c>
      <c r="AG28" s="15">
        <v>0</v>
      </c>
      <c r="AH28" s="16">
        <v>0</v>
      </c>
      <c r="AI28" s="15">
        <v>1</v>
      </c>
      <c r="AJ28" s="16">
        <v>1</v>
      </c>
      <c r="AK28" s="15">
        <v>0</v>
      </c>
      <c r="AL28" s="16">
        <v>1</v>
      </c>
      <c r="AM28" s="15">
        <v>1</v>
      </c>
      <c r="AN28" s="16">
        <v>0</v>
      </c>
      <c r="AO28" s="17">
        <v>1</v>
      </c>
      <c r="AP28" s="18">
        <v>0</v>
      </c>
      <c r="AQ28" s="17">
        <v>1</v>
      </c>
      <c r="AR28" s="18">
        <v>1</v>
      </c>
      <c r="AS28" s="17">
        <v>1</v>
      </c>
      <c r="AT28" s="18">
        <v>0</v>
      </c>
      <c r="AU28" s="17">
        <v>1</v>
      </c>
      <c r="AV28" s="18">
        <v>1</v>
      </c>
      <c r="AW28" s="17">
        <v>0</v>
      </c>
      <c r="AX28" s="18">
        <v>1</v>
      </c>
      <c r="AY28" s="2">
        <f t="shared" si="2"/>
        <v>7</v>
      </c>
      <c r="AZ28" s="2">
        <f t="shared" si="3"/>
        <v>7</v>
      </c>
      <c r="BA28" s="2">
        <f t="shared" si="4"/>
        <v>5</v>
      </c>
      <c r="BB28" s="2">
        <f t="shared" si="5"/>
        <v>7</v>
      </c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" customHeight="1">
      <c r="A29" s="102">
        <v>22</v>
      </c>
      <c r="B29" s="38" t="s">
        <v>37</v>
      </c>
      <c r="C29" s="38" t="s">
        <v>209</v>
      </c>
      <c r="D29" s="38" t="s">
        <v>190</v>
      </c>
      <c r="E29" s="61" t="s">
        <v>210</v>
      </c>
      <c r="F29" s="61" t="s">
        <v>211</v>
      </c>
      <c r="G29" s="30">
        <f t="shared" si="0"/>
        <v>0.6756756756756757</v>
      </c>
      <c r="H29" s="6"/>
      <c r="I29" s="31">
        <f t="shared" si="1"/>
        <v>25</v>
      </c>
      <c r="J29" s="32"/>
      <c r="K29" s="15">
        <v>1</v>
      </c>
      <c r="L29" s="16">
        <v>1</v>
      </c>
      <c r="M29" s="15">
        <v>1</v>
      </c>
      <c r="N29" s="16">
        <v>1</v>
      </c>
      <c r="O29" s="15">
        <v>1</v>
      </c>
      <c r="P29" s="16">
        <v>1</v>
      </c>
      <c r="Q29" s="15">
        <v>1</v>
      </c>
      <c r="R29" s="16">
        <v>0</v>
      </c>
      <c r="S29" s="15">
        <v>0</v>
      </c>
      <c r="T29" s="16">
        <v>1</v>
      </c>
      <c r="U29" s="17">
        <v>1</v>
      </c>
      <c r="V29" s="18">
        <v>1</v>
      </c>
      <c r="W29" s="17">
        <v>1</v>
      </c>
      <c r="X29" s="18">
        <v>1</v>
      </c>
      <c r="Y29" s="17">
        <v>0</v>
      </c>
      <c r="Z29" s="18">
        <v>1</v>
      </c>
      <c r="AA29" s="17">
        <v>0</v>
      </c>
      <c r="AB29" s="18">
        <v>0</v>
      </c>
      <c r="AC29" s="17">
        <v>0</v>
      </c>
      <c r="AD29" s="18">
        <v>0</v>
      </c>
      <c r="AE29" s="15">
        <v>0</v>
      </c>
      <c r="AF29" s="16">
        <v>0</v>
      </c>
      <c r="AG29" s="15">
        <v>0</v>
      </c>
      <c r="AH29" s="16">
        <v>0</v>
      </c>
      <c r="AI29" s="15">
        <v>1</v>
      </c>
      <c r="AJ29" s="16">
        <v>1</v>
      </c>
      <c r="AK29" s="15">
        <v>1</v>
      </c>
      <c r="AL29" s="16">
        <v>0</v>
      </c>
      <c r="AM29" s="15">
        <v>1</v>
      </c>
      <c r="AN29" s="16">
        <v>1</v>
      </c>
      <c r="AO29" s="17">
        <v>1</v>
      </c>
      <c r="AP29" s="18">
        <v>1</v>
      </c>
      <c r="AQ29" s="17">
        <v>0</v>
      </c>
      <c r="AR29" s="18">
        <v>1</v>
      </c>
      <c r="AS29" s="17">
        <v>1</v>
      </c>
      <c r="AT29" s="18">
        <v>0</v>
      </c>
      <c r="AU29" s="17">
        <v>1</v>
      </c>
      <c r="AV29" s="18">
        <v>1</v>
      </c>
      <c r="AW29" s="17">
        <v>1</v>
      </c>
      <c r="AX29" s="18">
        <v>0</v>
      </c>
      <c r="AY29" s="2">
        <f t="shared" si="2"/>
        <v>8</v>
      </c>
      <c r="AZ29" s="2">
        <f t="shared" si="3"/>
        <v>5</v>
      </c>
      <c r="BA29" s="2">
        <f t="shared" si="4"/>
        <v>5</v>
      </c>
      <c r="BB29" s="2">
        <f t="shared" si="5"/>
        <v>7</v>
      </c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" customHeight="1">
      <c r="A30" s="104"/>
      <c r="B30" s="38" t="s">
        <v>88</v>
      </c>
      <c r="C30" s="38" t="s">
        <v>89</v>
      </c>
      <c r="D30" s="38" t="s">
        <v>190</v>
      </c>
      <c r="E30" s="40" t="s">
        <v>90</v>
      </c>
      <c r="F30" s="40" t="s">
        <v>55</v>
      </c>
      <c r="G30" s="30">
        <f t="shared" si="0"/>
        <v>0.6756756756756757</v>
      </c>
      <c r="H30" s="6"/>
      <c r="I30" s="31">
        <f t="shared" si="1"/>
        <v>25</v>
      </c>
      <c r="J30" s="32"/>
      <c r="K30" s="15">
        <v>1</v>
      </c>
      <c r="L30" s="16">
        <v>0</v>
      </c>
      <c r="M30" s="15">
        <v>1</v>
      </c>
      <c r="N30" s="16">
        <v>1</v>
      </c>
      <c r="O30" s="15">
        <v>1</v>
      </c>
      <c r="P30" s="16">
        <v>1</v>
      </c>
      <c r="Q30" s="15">
        <v>1</v>
      </c>
      <c r="R30" s="16">
        <v>0</v>
      </c>
      <c r="S30" s="15">
        <v>1</v>
      </c>
      <c r="T30" s="16">
        <v>1</v>
      </c>
      <c r="U30" s="17">
        <v>0</v>
      </c>
      <c r="V30" s="18">
        <v>1</v>
      </c>
      <c r="W30" s="17">
        <v>1</v>
      </c>
      <c r="X30" s="18">
        <v>0</v>
      </c>
      <c r="Y30" s="17">
        <v>1</v>
      </c>
      <c r="Z30" s="18">
        <v>1</v>
      </c>
      <c r="AA30" s="17">
        <v>1</v>
      </c>
      <c r="AB30" s="18">
        <v>0</v>
      </c>
      <c r="AC30" s="17">
        <v>0</v>
      </c>
      <c r="AD30" s="18">
        <v>1</v>
      </c>
      <c r="AE30" s="15">
        <v>1</v>
      </c>
      <c r="AF30" s="16">
        <v>1</v>
      </c>
      <c r="AG30" s="15">
        <v>1</v>
      </c>
      <c r="AH30" s="16">
        <v>0</v>
      </c>
      <c r="AI30" s="15">
        <v>1</v>
      </c>
      <c r="AJ30" s="16">
        <v>1</v>
      </c>
      <c r="AK30" s="15">
        <v>1</v>
      </c>
      <c r="AL30" s="16">
        <v>0</v>
      </c>
      <c r="AM30" s="15">
        <v>0</v>
      </c>
      <c r="AN30" s="16">
        <v>1</v>
      </c>
      <c r="AO30" s="17">
        <v>1</v>
      </c>
      <c r="AP30" s="18">
        <v>0</v>
      </c>
      <c r="AQ30" s="17">
        <v>0</v>
      </c>
      <c r="AR30" s="18">
        <v>1</v>
      </c>
      <c r="AS30" s="17">
        <v>0</v>
      </c>
      <c r="AT30" s="18">
        <v>1</v>
      </c>
      <c r="AU30" s="17">
        <v>0</v>
      </c>
      <c r="AV30" s="18">
        <v>0</v>
      </c>
      <c r="AW30" s="17">
        <v>1</v>
      </c>
      <c r="AX30" s="18">
        <v>0</v>
      </c>
      <c r="AY30" s="2">
        <f t="shared" si="2"/>
        <v>8</v>
      </c>
      <c r="AZ30" s="2">
        <f t="shared" si="3"/>
        <v>6</v>
      </c>
      <c r="BA30" s="2">
        <f t="shared" si="4"/>
        <v>7</v>
      </c>
      <c r="BB30" s="2">
        <f t="shared" si="5"/>
        <v>4</v>
      </c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" customHeight="1">
      <c r="A31" s="102">
        <v>24</v>
      </c>
      <c r="B31" s="32" t="s">
        <v>37</v>
      </c>
      <c r="C31" s="32" t="s">
        <v>76</v>
      </c>
      <c r="D31" s="32" t="s">
        <v>190</v>
      </c>
      <c r="E31" s="43" t="s">
        <v>108</v>
      </c>
      <c r="F31" s="43" t="s">
        <v>111</v>
      </c>
      <c r="G31" s="30">
        <f t="shared" si="0"/>
        <v>0.6486486486486487</v>
      </c>
      <c r="H31" s="6"/>
      <c r="I31" s="31">
        <f t="shared" si="1"/>
        <v>24</v>
      </c>
      <c r="J31" s="32"/>
      <c r="K31" s="15">
        <v>1</v>
      </c>
      <c r="L31" s="16">
        <v>1</v>
      </c>
      <c r="M31" s="15">
        <v>0</v>
      </c>
      <c r="N31" s="16">
        <v>1</v>
      </c>
      <c r="O31" s="15">
        <v>1</v>
      </c>
      <c r="P31" s="16">
        <v>0</v>
      </c>
      <c r="Q31" s="15">
        <v>0</v>
      </c>
      <c r="R31" s="16">
        <v>1</v>
      </c>
      <c r="S31" s="15">
        <v>1</v>
      </c>
      <c r="T31" s="16">
        <v>1</v>
      </c>
      <c r="U31" s="17">
        <v>1</v>
      </c>
      <c r="V31" s="18">
        <v>0</v>
      </c>
      <c r="W31" s="17">
        <v>1</v>
      </c>
      <c r="X31" s="18">
        <v>1</v>
      </c>
      <c r="Y31" s="17">
        <v>1</v>
      </c>
      <c r="Z31" s="18">
        <v>1</v>
      </c>
      <c r="AA31" s="17">
        <v>1</v>
      </c>
      <c r="AB31" s="18">
        <v>0</v>
      </c>
      <c r="AC31" s="17">
        <v>1</v>
      </c>
      <c r="AD31" s="18">
        <v>0</v>
      </c>
      <c r="AE31" s="15">
        <v>1</v>
      </c>
      <c r="AF31" s="16">
        <v>0</v>
      </c>
      <c r="AG31" s="15">
        <v>0</v>
      </c>
      <c r="AH31" s="16">
        <v>0</v>
      </c>
      <c r="AI31" s="15">
        <v>1</v>
      </c>
      <c r="AJ31" s="16">
        <v>1</v>
      </c>
      <c r="AK31" s="15">
        <v>1</v>
      </c>
      <c r="AL31" s="16">
        <v>1</v>
      </c>
      <c r="AM31" s="15">
        <v>1</v>
      </c>
      <c r="AN31" s="16">
        <v>0</v>
      </c>
      <c r="AO31" s="17">
        <v>1</v>
      </c>
      <c r="AP31" s="18">
        <v>1</v>
      </c>
      <c r="AQ31" s="17">
        <v>0</v>
      </c>
      <c r="AR31" s="18">
        <v>0</v>
      </c>
      <c r="AS31" s="17">
        <v>1</v>
      </c>
      <c r="AT31" s="18">
        <v>0</v>
      </c>
      <c r="AU31" s="17">
        <v>0</v>
      </c>
      <c r="AV31" s="18">
        <v>0</v>
      </c>
      <c r="AW31" s="17">
        <v>1</v>
      </c>
      <c r="AX31" s="18">
        <v>0</v>
      </c>
      <c r="AY31" s="2">
        <f t="shared" si="2"/>
        <v>7</v>
      </c>
      <c r="AZ31" s="2">
        <f t="shared" si="3"/>
        <v>7</v>
      </c>
      <c r="BA31" s="2">
        <f t="shared" si="4"/>
        <v>6</v>
      </c>
      <c r="BB31" s="2">
        <f t="shared" si="5"/>
        <v>4</v>
      </c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 customHeight="1">
      <c r="A32" s="103"/>
      <c r="B32" s="38" t="s">
        <v>28</v>
      </c>
      <c r="C32" s="38" t="s">
        <v>110</v>
      </c>
      <c r="D32" s="38" t="s">
        <v>190</v>
      </c>
      <c r="E32" s="43" t="s">
        <v>198</v>
      </c>
      <c r="F32" s="43" t="s">
        <v>199</v>
      </c>
      <c r="G32" s="30">
        <f t="shared" si="0"/>
        <v>0.6486486486486487</v>
      </c>
      <c r="H32" s="6"/>
      <c r="I32" s="31">
        <f t="shared" si="1"/>
        <v>24</v>
      </c>
      <c r="J32" s="32"/>
      <c r="K32" s="15">
        <v>1</v>
      </c>
      <c r="L32" s="16">
        <v>1</v>
      </c>
      <c r="M32" s="15">
        <v>1</v>
      </c>
      <c r="N32" s="16">
        <v>1</v>
      </c>
      <c r="O32" s="15">
        <v>0</v>
      </c>
      <c r="P32" s="16">
        <v>0</v>
      </c>
      <c r="Q32" s="15">
        <v>1</v>
      </c>
      <c r="R32" s="16">
        <v>1</v>
      </c>
      <c r="S32" s="15">
        <v>1</v>
      </c>
      <c r="T32" s="16">
        <v>1</v>
      </c>
      <c r="U32" s="17">
        <v>0</v>
      </c>
      <c r="V32" s="18">
        <v>0</v>
      </c>
      <c r="W32" s="17">
        <v>1</v>
      </c>
      <c r="X32" s="18">
        <v>0</v>
      </c>
      <c r="Y32" s="17">
        <v>1</v>
      </c>
      <c r="Z32" s="18">
        <v>1</v>
      </c>
      <c r="AA32" s="17">
        <v>1</v>
      </c>
      <c r="AB32" s="18">
        <v>0</v>
      </c>
      <c r="AC32" s="17">
        <v>0</v>
      </c>
      <c r="AD32" s="18">
        <v>0</v>
      </c>
      <c r="AE32" s="15">
        <v>0</v>
      </c>
      <c r="AF32" s="16">
        <v>1</v>
      </c>
      <c r="AG32" s="15">
        <v>0</v>
      </c>
      <c r="AH32" s="16">
        <v>0</v>
      </c>
      <c r="AI32" s="15">
        <v>0</v>
      </c>
      <c r="AJ32" s="16">
        <v>0</v>
      </c>
      <c r="AK32" s="15">
        <v>1</v>
      </c>
      <c r="AL32" s="16">
        <v>1</v>
      </c>
      <c r="AM32" s="15">
        <v>0</v>
      </c>
      <c r="AN32" s="16">
        <v>1</v>
      </c>
      <c r="AO32" s="17">
        <v>1</v>
      </c>
      <c r="AP32" s="18">
        <v>1</v>
      </c>
      <c r="AQ32" s="17">
        <v>1</v>
      </c>
      <c r="AR32" s="18">
        <v>0</v>
      </c>
      <c r="AS32" s="17">
        <v>1</v>
      </c>
      <c r="AT32" s="18">
        <v>1</v>
      </c>
      <c r="AU32" s="17">
        <v>1</v>
      </c>
      <c r="AV32" s="18">
        <v>0</v>
      </c>
      <c r="AW32" s="17">
        <v>1</v>
      </c>
      <c r="AX32" s="18">
        <v>1</v>
      </c>
      <c r="AY32" s="2">
        <f t="shared" si="2"/>
        <v>8</v>
      </c>
      <c r="AZ32" s="2">
        <f t="shared" si="3"/>
        <v>4</v>
      </c>
      <c r="BA32" s="2">
        <f t="shared" si="4"/>
        <v>4</v>
      </c>
      <c r="BB32" s="2">
        <f t="shared" si="5"/>
        <v>8</v>
      </c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>
      <c r="A33" s="104"/>
      <c r="B33" s="38" t="s">
        <v>21</v>
      </c>
      <c r="C33" s="38" t="s">
        <v>114</v>
      </c>
      <c r="D33" s="38" t="s">
        <v>190</v>
      </c>
      <c r="E33" s="44" t="s">
        <v>223</v>
      </c>
      <c r="F33" s="44" t="s">
        <v>224</v>
      </c>
      <c r="G33" s="30">
        <f t="shared" si="0"/>
        <v>0.6486486486486487</v>
      </c>
      <c r="H33" s="6"/>
      <c r="I33" s="31">
        <f t="shared" si="1"/>
        <v>24</v>
      </c>
      <c r="J33" s="32"/>
      <c r="K33" s="15">
        <v>1</v>
      </c>
      <c r="L33" s="16">
        <v>1</v>
      </c>
      <c r="M33" s="15">
        <v>1</v>
      </c>
      <c r="N33" s="16">
        <v>1</v>
      </c>
      <c r="O33" s="15">
        <v>1</v>
      </c>
      <c r="P33" s="16">
        <v>1</v>
      </c>
      <c r="Q33" s="15">
        <v>0</v>
      </c>
      <c r="R33" s="16">
        <v>1</v>
      </c>
      <c r="S33" s="15">
        <v>0</v>
      </c>
      <c r="T33" s="16">
        <v>0</v>
      </c>
      <c r="U33" s="17">
        <v>0</v>
      </c>
      <c r="V33" s="18">
        <v>1</v>
      </c>
      <c r="W33" s="17">
        <v>0</v>
      </c>
      <c r="X33" s="18">
        <v>1</v>
      </c>
      <c r="Y33" s="17">
        <v>1</v>
      </c>
      <c r="Z33" s="18">
        <v>1</v>
      </c>
      <c r="AA33" s="17">
        <v>1</v>
      </c>
      <c r="AB33" s="18">
        <v>0</v>
      </c>
      <c r="AC33" s="17">
        <v>0</v>
      </c>
      <c r="AD33" s="18">
        <v>0</v>
      </c>
      <c r="AE33" s="15">
        <v>0</v>
      </c>
      <c r="AF33" s="16">
        <v>1</v>
      </c>
      <c r="AG33" s="15">
        <v>0</v>
      </c>
      <c r="AH33" s="16">
        <v>0</v>
      </c>
      <c r="AI33" s="15">
        <v>1</v>
      </c>
      <c r="AJ33" s="16">
        <v>1</v>
      </c>
      <c r="AK33" s="15">
        <v>1</v>
      </c>
      <c r="AL33" s="16">
        <v>1</v>
      </c>
      <c r="AM33" s="15">
        <v>0</v>
      </c>
      <c r="AN33" s="16">
        <v>0</v>
      </c>
      <c r="AO33" s="17">
        <v>1</v>
      </c>
      <c r="AP33" s="18">
        <v>1</v>
      </c>
      <c r="AQ33" s="17">
        <v>0</v>
      </c>
      <c r="AR33" s="18">
        <v>0</v>
      </c>
      <c r="AS33" s="17">
        <v>1</v>
      </c>
      <c r="AT33" s="18">
        <v>1</v>
      </c>
      <c r="AU33" s="17">
        <v>1</v>
      </c>
      <c r="AV33" s="18">
        <v>1</v>
      </c>
      <c r="AW33" s="17">
        <v>1</v>
      </c>
      <c r="AX33" s="18">
        <v>0</v>
      </c>
      <c r="AY33" s="2">
        <f t="shared" si="2"/>
        <v>7</v>
      </c>
      <c r="AZ33" s="2">
        <f t="shared" si="3"/>
        <v>5</v>
      </c>
      <c r="BA33" s="2">
        <f t="shared" si="4"/>
        <v>5</v>
      </c>
      <c r="BB33" s="2">
        <f t="shared" si="5"/>
        <v>7</v>
      </c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 customHeight="1">
      <c r="A34" s="97">
        <v>27</v>
      </c>
      <c r="B34" s="38" t="s">
        <v>29</v>
      </c>
      <c r="C34" s="38" t="s">
        <v>152</v>
      </c>
      <c r="D34" s="38" t="s">
        <v>190</v>
      </c>
      <c r="E34" s="40" t="s">
        <v>75</v>
      </c>
      <c r="F34" s="40" t="s">
        <v>241</v>
      </c>
      <c r="G34" s="30">
        <f t="shared" si="0"/>
        <v>0.6216216216216216</v>
      </c>
      <c r="H34" s="6" t="s">
        <v>98</v>
      </c>
      <c r="I34" s="31">
        <f t="shared" si="1"/>
        <v>23</v>
      </c>
      <c r="J34" s="32"/>
      <c r="K34" s="15">
        <v>1</v>
      </c>
      <c r="L34" s="16">
        <v>1</v>
      </c>
      <c r="M34" s="15">
        <v>1</v>
      </c>
      <c r="N34" s="16">
        <v>0</v>
      </c>
      <c r="O34" s="15">
        <v>0</v>
      </c>
      <c r="P34" s="16">
        <v>1</v>
      </c>
      <c r="Q34" s="15">
        <v>1</v>
      </c>
      <c r="R34" s="16">
        <v>1</v>
      </c>
      <c r="S34" s="15">
        <v>1</v>
      </c>
      <c r="T34" s="16">
        <v>1</v>
      </c>
      <c r="U34" s="17">
        <v>0</v>
      </c>
      <c r="V34" s="18">
        <v>0</v>
      </c>
      <c r="W34" s="17">
        <v>1</v>
      </c>
      <c r="X34" s="18">
        <v>0</v>
      </c>
      <c r="Y34" s="17">
        <v>1</v>
      </c>
      <c r="Z34" s="18">
        <v>1</v>
      </c>
      <c r="AA34" s="17">
        <v>0</v>
      </c>
      <c r="AB34" s="18">
        <v>0</v>
      </c>
      <c r="AC34" s="17">
        <v>0</v>
      </c>
      <c r="AD34" s="18">
        <v>1</v>
      </c>
      <c r="AE34" s="15">
        <v>1</v>
      </c>
      <c r="AF34" s="16">
        <v>1</v>
      </c>
      <c r="AG34" s="15">
        <v>0</v>
      </c>
      <c r="AH34" s="16">
        <v>0</v>
      </c>
      <c r="AI34" s="15">
        <v>0</v>
      </c>
      <c r="AJ34" s="16">
        <v>1</v>
      </c>
      <c r="AK34" s="15">
        <v>1</v>
      </c>
      <c r="AL34" s="16">
        <v>1</v>
      </c>
      <c r="AM34" s="15">
        <v>0</v>
      </c>
      <c r="AN34" s="16">
        <v>1</v>
      </c>
      <c r="AO34" s="17">
        <v>1</v>
      </c>
      <c r="AP34" s="18">
        <v>0</v>
      </c>
      <c r="AQ34" s="17">
        <v>0</v>
      </c>
      <c r="AR34" s="18">
        <v>1</v>
      </c>
      <c r="AS34" s="17">
        <v>0</v>
      </c>
      <c r="AT34" s="18">
        <v>1</v>
      </c>
      <c r="AU34" s="17">
        <v>0</v>
      </c>
      <c r="AV34" s="18">
        <v>0</v>
      </c>
      <c r="AW34" s="17">
        <v>1</v>
      </c>
      <c r="AX34" s="18">
        <v>1</v>
      </c>
      <c r="AY34" s="2">
        <f t="shared" si="2"/>
        <v>8</v>
      </c>
      <c r="AZ34" s="2">
        <f t="shared" si="3"/>
        <v>4</v>
      </c>
      <c r="BA34" s="2">
        <f t="shared" si="4"/>
        <v>6</v>
      </c>
      <c r="BB34" s="2">
        <f t="shared" si="5"/>
        <v>5</v>
      </c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 customHeight="1">
      <c r="A35" s="29">
        <v>28</v>
      </c>
      <c r="B35" s="38" t="s">
        <v>175</v>
      </c>
      <c r="C35" s="38" t="s">
        <v>196</v>
      </c>
      <c r="D35" s="38" t="s">
        <v>184</v>
      </c>
      <c r="E35" s="40" t="s">
        <v>197</v>
      </c>
      <c r="F35" s="40" t="s">
        <v>185</v>
      </c>
      <c r="G35" s="30">
        <f t="shared" si="0"/>
        <v>0.5675675675675675</v>
      </c>
      <c r="H35" s="6"/>
      <c r="I35" s="31">
        <f t="shared" si="1"/>
        <v>21</v>
      </c>
      <c r="J35" s="32"/>
      <c r="K35" s="15">
        <v>0</v>
      </c>
      <c r="L35" s="16">
        <v>0</v>
      </c>
      <c r="M35" s="15">
        <v>1</v>
      </c>
      <c r="N35" s="16">
        <v>1</v>
      </c>
      <c r="O35" s="15">
        <v>1</v>
      </c>
      <c r="P35" s="16">
        <v>1</v>
      </c>
      <c r="Q35" s="15">
        <v>0</v>
      </c>
      <c r="R35" s="16">
        <v>0</v>
      </c>
      <c r="S35" s="15">
        <v>0</v>
      </c>
      <c r="T35" s="16">
        <v>1</v>
      </c>
      <c r="U35" s="17">
        <v>1</v>
      </c>
      <c r="V35" s="18">
        <v>1</v>
      </c>
      <c r="W35" s="17">
        <v>1</v>
      </c>
      <c r="X35" s="18">
        <v>1</v>
      </c>
      <c r="Y35" s="17">
        <v>1</v>
      </c>
      <c r="Z35" s="18">
        <v>0</v>
      </c>
      <c r="AA35" s="17">
        <v>0</v>
      </c>
      <c r="AB35" s="18">
        <v>0</v>
      </c>
      <c r="AC35" s="17">
        <v>0</v>
      </c>
      <c r="AD35" s="18">
        <v>0</v>
      </c>
      <c r="AE35" s="15">
        <v>0</v>
      </c>
      <c r="AF35" s="16">
        <v>0</v>
      </c>
      <c r="AG35" s="15">
        <v>1</v>
      </c>
      <c r="AH35" s="16">
        <v>0</v>
      </c>
      <c r="AI35" s="15">
        <v>1</v>
      </c>
      <c r="AJ35" s="16">
        <v>1</v>
      </c>
      <c r="AK35" s="15">
        <v>1</v>
      </c>
      <c r="AL35" s="16">
        <v>0</v>
      </c>
      <c r="AM35" s="15">
        <v>0</v>
      </c>
      <c r="AN35" s="16">
        <v>1</v>
      </c>
      <c r="AO35" s="17">
        <v>1</v>
      </c>
      <c r="AP35" s="18">
        <v>1</v>
      </c>
      <c r="AQ35" s="17">
        <v>0</v>
      </c>
      <c r="AR35" s="18">
        <v>0</v>
      </c>
      <c r="AS35" s="17">
        <v>0</v>
      </c>
      <c r="AT35" s="18">
        <v>0</v>
      </c>
      <c r="AU35" s="17">
        <v>1</v>
      </c>
      <c r="AV35" s="18">
        <v>1</v>
      </c>
      <c r="AW35" s="17">
        <v>1</v>
      </c>
      <c r="AX35" s="18">
        <v>1</v>
      </c>
      <c r="AY35" s="2">
        <f t="shared" si="2"/>
        <v>5</v>
      </c>
      <c r="AZ35" s="2">
        <f t="shared" si="3"/>
        <v>5</v>
      </c>
      <c r="BA35" s="2">
        <f t="shared" si="4"/>
        <v>5</v>
      </c>
      <c r="BB35" s="2">
        <f t="shared" si="5"/>
        <v>6</v>
      </c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 customHeight="1">
      <c r="A36" s="29">
        <v>29</v>
      </c>
      <c r="B36" s="32" t="s">
        <v>225</v>
      </c>
      <c r="C36" s="32" t="s">
        <v>226</v>
      </c>
      <c r="D36" s="32" t="s">
        <v>227</v>
      </c>
      <c r="E36" s="43" t="s">
        <v>219</v>
      </c>
      <c r="F36" s="43" t="s">
        <v>228</v>
      </c>
      <c r="G36" s="30">
        <f t="shared" si="0"/>
        <v>0.5405405405405406</v>
      </c>
      <c r="H36" s="6"/>
      <c r="I36" s="31">
        <f t="shared" si="1"/>
        <v>20</v>
      </c>
      <c r="J36" s="32"/>
      <c r="K36" s="15">
        <v>1</v>
      </c>
      <c r="L36" s="16">
        <v>1</v>
      </c>
      <c r="M36" s="15">
        <v>1</v>
      </c>
      <c r="N36" s="16">
        <v>0</v>
      </c>
      <c r="O36" s="15">
        <v>0</v>
      </c>
      <c r="P36" s="16">
        <v>0</v>
      </c>
      <c r="Q36" s="15">
        <v>1</v>
      </c>
      <c r="R36" s="16">
        <v>1</v>
      </c>
      <c r="S36" s="15">
        <v>0</v>
      </c>
      <c r="T36" s="16">
        <v>1</v>
      </c>
      <c r="U36" s="17">
        <v>0</v>
      </c>
      <c r="V36" s="18">
        <v>1</v>
      </c>
      <c r="W36" s="17">
        <v>0</v>
      </c>
      <c r="X36" s="18">
        <v>1</v>
      </c>
      <c r="Y36" s="17">
        <v>1</v>
      </c>
      <c r="Z36" s="18">
        <v>0</v>
      </c>
      <c r="AA36" s="17">
        <v>0</v>
      </c>
      <c r="AB36" s="18">
        <v>0</v>
      </c>
      <c r="AC36" s="17">
        <v>0</v>
      </c>
      <c r="AD36" s="18">
        <v>1</v>
      </c>
      <c r="AE36" s="15">
        <v>0</v>
      </c>
      <c r="AF36" s="16">
        <v>1</v>
      </c>
      <c r="AG36" s="15">
        <v>1</v>
      </c>
      <c r="AH36" s="16">
        <v>0</v>
      </c>
      <c r="AI36" s="15">
        <v>1</v>
      </c>
      <c r="AJ36" s="16">
        <v>1</v>
      </c>
      <c r="AK36" s="15">
        <v>1</v>
      </c>
      <c r="AL36" s="16">
        <v>0</v>
      </c>
      <c r="AM36" s="15">
        <v>1</v>
      </c>
      <c r="AN36" s="16">
        <v>1</v>
      </c>
      <c r="AO36" s="17">
        <v>0</v>
      </c>
      <c r="AP36" s="18">
        <v>0</v>
      </c>
      <c r="AQ36" s="17">
        <v>0</v>
      </c>
      <c r="AR36" s="18">
        <v>0</v>
      </c>
      <c r="AS36" s="17">
        <v>1</v>
      </c>
      <c r="AT36" s="18">
        <v>1</v>
      </c>
      <c r="AU36" s="17">
        <v>0</v>
      </c>
      <c r="AV36" s="18">
        <v>0</v>
      </c>
      <c r="AW36" s="17">
        <v>1</v>
      </c>
      <c r="AX36" s="18">
        <v>0</v>
      </c>
      <c r="AY36" s="2">
        <f t="shared" si="2"/>
        <v>6</v>
      </c>
      <c r="AZ36" s="2">
        <f t="shared" si="3"/>
        <v>4</v>
      </c>
      <c r="BA36" s="2">
        <f t="shared" si="4"/>
        <v>7</v>
      </c>
      <c r="BB36" s="2">
        <f t="shared" si="5"/>
        <v>3</v>
      </c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 customHeight="1">
      <c r="A37" s="97">
        <v>30</v>
      </c>
      <c r="B37" s="32" t="s">
        <v>56</v>
      </c>
      <c r="C37" s="32" t="s">
        <v>57</v>
      </c>
      <c r="D37" s="32" t="s">
        <v>190</v>
      </c>
      <c r="E37" s="43" t="s">
        <v>54</v>
      </c>
      <c r="F37" s="43" t="s">
        <v>55</v>
      </c>
      <c r="G37" s="30">
        <f t="shared" si="0"/>
        <v>0.5135135135135135</v>
      </c>
      <c r="H37" s="6" t="s">
        <v>99</v>
      </c>
      <c r="I37" s="31">
        <f t="shared" si="1"/>
        <v>19</v>
      </c>
      <c r="J37" s="32"/>
      <c r="K37" s="15">
        <v>1</v>
      </c>
      <c r="L37" s="16">
        <v>1</v>
      </c>
      <c r="M37" s="15">
        <v>0</v>
      </c>
      <c r="N37" s="16">
        <v>0</v>
      </c>
      <c r="O37" s="15">
        <v>1</v>
      </c>
      <c r="P37" s="16">
        <v>1</v>
      </c>
      <c r="Q37" s="15">
        <v>1</v>
      </c>
      <c r="R37" s="16">
        <v>0</v>
      </c>
      <c r="S37" s="15">
        <v>0</v>
      </c>
      <c r="T37" s="16">
        <v>1</v>
      </c>
      <c r="U37" s="17">
        <v>0</v>
      </c>
      <c r="V37" s="18">
        <v>1</v>
      </c>
      <c r="W37" s="17">
        <v>1</v>
      </c>
      <c r="X37" s="18">
        <v>0</v>
      </c>
      <c r="Y37" s="17">
        <v>0</v>
      </c>
      <c r="Z37" s="18">
        <v>0</v>
      </c>
      <c r="AA37" s="17">
        <v>1</v>
      </c>
      <c r="AB37" s="18">
        <v>0</v>
      </c>
      <c r="AC37" s="17">
        <v>0</v>
      </c>
      <c r="AD37" s="18">
        <v>0</v>
      </c>
      <c r="AE37" s="15">
        <v>0</v>
      </c>
      <c r="AF37" s="16">
        <v>1</v>
      </c>
      <c r="AG37" s="15">
        <v>0</v>
      </c>
      <c r="AH37" s="16">
        <v>0</v>
      </c>
      <c r="AI37" s="15">
        <v>0</v>
      </c>
      <c r="AJ37" s="16">
        <v>0</v>
      </c>
      <c r="AK37" s="15">
        <v>1</v>
      </c>
      <c r="AL37" s="16">
        <v>1</v>
      </c>
      <c r="AM37" s="15">
        <v>1</v>
      </c>
      <c r="AN37" s="16">
        <v>0</v>
      </c>
      <c r="AO37" s="17">
        <v>1</v>
      </c>
      <c r="AP37" s="18">
        <v>0</v>
      </c>
      <c r="AQ37" s="17">
        <v>0</v>
      </c>
      <c r="AR37" s="18">
        <v>1</v>
      </c>
      <c r="AS37" s="17">
        <v>0</v>
      </c>
      <c r="AT37" s="18">
        <v>1</v>
      </c>
      <c r="AU37" s="17">
        <v>1</v>
      </c>
      <c r="AV37" s="18">
        <v>0</v>
      </c>
      <c r="AW37" s="17">
        <v>1</v>
      </c>
      <c r="AX37" s="18">
        <v>1</v>
      </c>
      <c r="AY37" s="2">
        <f t="shared" si="2"/>
        <v>6</v>
      </c>
      <c r="AZ37" s="2">
        <f t="shared" si="3"/>
        <v>3</v>
      </c>
      <c r="BA37" s="2">
        <f t="shared" si="4"/>
        <v>4</v>
      </c>
      <c r="BB37" s="2">
        <f t="shared" si="5"/>
        <v>6</v>
      </c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 customHeight="1">
      <c r="A38" s="29">
        <v>31</v>
      </c>
      <c r="B38" s="38" t="s">
        <v>52</v>
      </c>
      <c r="C38" s="38" t="s">
        <v>191</v>
      </c>
      <c r="D38" s="38" t="s">
        <v>190</v>
      </c>
      <c r="E38" s="40" t="s">
        <v>93</v>
      </c>
      <c r="F38" s="40" t="s">
        <v>55</v>
      </c>
      <c r="G38" s="30">
        <f t="shared" si="0"/>
        <v>0.4864864864864865</v>
      </c>
      <c r="H38" s="6" t="s">
        <v>99</v>
      </c>
      <c r="I38" s="31">
        <f t="shared" si="1"/>
        <v>18</v>
      </c>
      <c r="J38" s="32"/>
      <c r="K38" s="15">
        <v>1</v>
      </c>
      <c r="L38" s="16">
        <v>0</v>
      </c>
      <c r="M38" s="15">
        <v>1</v>
      </c>
      <c r="N38" s="16">
        <v>0</v>
      </c>
      <c r="O38" s="15">
        <v>1</v>
      </c>
      <c r="P38" s="16">
        <v>1</v>
      </c>
      <c r="Q38" s="15">
        <v>0</v>
      </c>
      <c r="R38" s="16">
        <v>1</v>
      </c>
      <c r="S38" s="15">
        <v>1</v>
      </c>
      <c r="T38" s="16">
        <v>1</v>
      </c>
      <c r="U38" s="17">
        <v>0</v>
      </c>
      <c r="V38" s="18">
        <v>1</v>
      </c>
      <c r="W38" s="17">
        <v>0</v>
      </c>
      <c r="X38" s="18">
        <v>1</v>
      </c>
      <c r="Y38" s="17">
        <v>0</v>
      </c>
      <c r="Z38" s="18">
        <v>1</v>
      </c>
      <c r="AA38" s="17">
        <v>0</v>
      </c>
      <c r="AB38" s="18">
        <v>0</v>
      </c>
      <c r="AC38" s="17">
        <v>0</v>
      </c>
      <c r="AD38" s="18">
        <v>0</v>
      </c>
      <c r="AE38" s="15">
        <v>1</v>
      </c>
      <c r="AF38" s="16">
        <v>0</v>
      </c>
      <c r="AG38" s="15">
        <v>0</v>
      </c>
      <c r="AH38" s="16">
        <v>0</v>
      </c>
      <c r="AI38" s="15">
        <v>0</v>
      </c>
      <c r="AJ38" s="16">
        <v>1</v>
      </c>
      <c r="AK38" s="15">
        <v>0</v>
      </c>
      <c r="AL38" s="16">
        <v>0</v>
      </c>
      <c r="AM38" s="15">
        <v>0</v>
      </c>
      <c r="AN38" s="16">
        <v>0</v>
      </c>
      <c r="AO38" s="17">
        <v>1</v>
      </c>
      <c r="AP38" s="18">
        <v>0</v>
      </c>
      <c r="AQ38" s="17">
        <v>0</v>
      </c>
      <c r="AR38" s="18">
        <v>0</v>
      </c>
      <c r="AS38" s="17">
        <v>1</v>
      </c>
      <c r="AT38" s="18">
        <v>1</v>
      </c>
      <c r="AU38" s="17">
        <v>1</v>
      </c>
      <c r="AV38" s="18">
        <v>0</v>
      </c>
      <c r="AW38" s="17">
        <v>1</v>
      </c>
      <c r="AX38" s="18">
        <v>1</v>
      </c>
      <c r="AY38" s="2">
        <f t="shared" si="2"/>
        <v>7</v>
      </c>
      <c r="AZ38" s="2">
        <f t="shared" si="3"/>
        <v>3</v>
      </c>
      <c r="BA38" s="2">
        <f t="shared" si="4"/>
        <v>2</v>
      </c>
      <c r="BB38" s="2">
        <f t="shared" si="5"/>
        <v>6</v>
      </c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 customHeight="1">
      <c r="A39" s="29">
        <v>32</v>
      </c>
      <c r="B39" s="38" t="s">
        <v>13</v>
      </c>
      <c r="C39" s="38" t="s">
        <v>192</v>
      </c>
      <c r="D39" s="38" t="s">
        <v>190</v>
      </c>
      <c r="E39" s="40" t="s">
        <v>58</v>
      </c>
      <c r="F39" s="40" t="s">
        <v>193</v>
      </c>
      <c r="G39" s="30">
        <f t="shared" si="0"/>
        <v>0.4594594594594595</v>
      </c>
      <c r="H39" s="6"/>
      <c r="I39" s="31">
        <f t="shared" si="1"/>
        <v>17</v>
      </c>
      <c r="J39" s="32"/>
      <c r="K39" s="15">
        <v>1</v>
      </c>
      <c r="L39" s="16">
        <v>1</v>
      </c>
      <c r="M39" s="15">
        <v>1</v>
      </c>
      <c r="N39" s="16">
        <v>1</v>
      </c>
      <c r="O39" s="15">
        <v>1</v>
      </c>
      <c r="P39" s="16">
        <v>1</v>
      </c>
      <c r="Q39" s="15">
        <v>1</v>
      </c>
      <c r="R39" s="16">
        <v>1</v>
      </c>
      <c r="S39" s="15">
        <v>0</v>
      </c>
      <c r="T39" s="16">
        <v>0</v>
      </c>
      <c r="U39" s="17">
        <v>1</v>
      </c>
      <c r="V39" s="18">
        <v>0</v>
      </c>
      <c r="W39" s="17">
        <v>1</v>
      </c>
      <c r="X39" s="18">
        <v>1</v>
      </c>
      <c r="Y39" s="17">
        <v>0</v>
      </c>
      <c r="Z39" s="18">
        <v>0</v>
      </c>
      <c r="AA39" s="17">
        <v>1</v>
      </c>
      <c r="AB39" s="18">
        <v>0</v>
      </c>
      <c r="AC39" s="17">
        <v>0</v>
      </c>
      <c r="AD39" s="18">
        <v>0</v>
      </c>
      <c r="AE39" s="15">
        <v>0</v>
      </c>
      <c r="AF39" s="16">
        <v>0</v>
      </c>
      <c r="AG39" s="15">
        <v>0</v>
      </c>
      <c r="AH39" s="16">
        <v>0</v>
      </c>
      <c r="AI39" s="15">
        <v>0</v>
      </c>
      <c r="AJ39" s="16">
        <v>0</v>
      </c>
      <c r="AK39" s="15">
        <v>0</v>
      </c>
      <c r="AL39" s="16">
        <v>0</v>
      </c>
      <c r="AM39" s="15">
        <v>0</v>
      </c>
      <c r="AN39" s="16">
        <v>0</v>
      </c>
      <c r="AO39" s="17">
        <v>0</v>
      </c>
      <c r="AP39" s="18">
        <v>1</v>
      </c>
      <c r="AQ39" s="17">
        <v>0</v>
      </c>
      <c r="AR39" s="18">
        <v>1</v>
      </c>
      <c r="AS39" s="17">
        <v>1</v>
      </c>
      <c r="AT39" s="18">
        <v>0</v>
      </c>
      <c r="AU39" s="17">
        <v>1</v>
      </c>
      <c r="AV39" s="18">
        <v>0</v>
      </c>
      <c r="AW39" s="17">
        <v>1</v>
      </c>
      <c r="AX39" s="18">
        <v>0</v>
      </c>
      <c r="AY39" s="2">
        <f t="shared" si="2"/>
        <v>8</v>
      </c>
      <c r="AZ39" s="2">
        <f t="shared" si="3"/>
        <v>4</v>
      </c>
      <c r="BA39" s="2">
        <f t="shared" si="4"/>
        <v>0</v>
      </c>
      <c r="BB39" s="2">
        <f t="shared" si="5"/>
        <v>5</v>
      </c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 customHeight="1">
      <c r="A40" s="102">
        <v>33</v>
      </c>
      <c r="B40" s="38" t="s">
        <v>107</v>
      </c>
      <c r="C40" s="38" t="s">
        <v>233</v>
      </c>
      <c r="D40" s="38" t="s">
        <v>190</v>
      </c>
      <c r="E40" s="43" t="s">
        <v>73</v>
      </c>
      <c r="F40" s="43" t="s">
        <v>55</v>
      </c>
      <c r="G40" s="30">
        <f t="shared" si="0"/>
        <v>0.2972972972972973</v>
      </c>
      <c r="H40" s="6"/>
      <c r="I40" s="31">
        <f t="shared" si="1"/>
        <v>11</v>
      </c>
      <c r="J40" s="32"/>
      <c r="K40" s="15">
        <v>0</v>
      </c>
      <c r="L40" s="16">
        <v>1</v>
      </c>
      <c r="M40" s="15">
        <v>0</v>
      </c>
      <c r="N40" s="16">
        <v>0</v>
      </c>
      <c r="O40" s="15">
        <v>0</v>
      </c>
      <c r="P40" s="16">
        <v>0</v>
      </c>
      <c r="Q40" s="15">
        <v>0</v>
      </c>
      <c r="R40" s="16">
        <v>0</v>
      </c>
      <c r="S40" s="15">
        <v>1</v>
      </c>
      <c r="T40" s="16">
        <v>1</v>
      </c>
      <c r="U40" s="17">
        <v>0</v>
      </c>
      <c r="V40" s="18">
        <v>0</v>
      </c>
      <c r="W40" s="17">
        <v>1</v>
      </c>
      <c r="X40" s="18">
        <v>1</v>
      </c>
      <c r="Y40" s="17">
        <v>0</v>
      </c>
      <c r="Z40" s="18">
        <v>0</v>
      </c>
      <c r="AA40" s="17">
        <v>0</v>
      </c>
      <c r="AB40" s="18">
        <v>0</v>
      </c>
      <c r="AC40" s="17">
        <v>0</v>
      </c>
      <c r="AD40" s="18">
        <v>0</v>
      </c>
      <c r="AE40" s="15">
        <v>1</v>
      </c>
      <c r="AF40" s="16">
        <v>0</v>
      </c>
      <c r="AG40" s="15">
        <v>0</v>
      </c>
      <c r="AH40" s="16">
        <v>1</v>
      </c>
      <c r="AI40" s="15">
        <v>0</v>
      </c>
      <c r="AJ40" s="16">
        <v>0</v>
      </c>
      <c r="AK40" s="15">
        <v>0</v>
      </c>
      <c r="AL40" s="16">
        <v>0</v>
      </c>
      <c r="AM40" s="15">
        <v>0</v>
      </c>
      <c r="AN40" s="16">
        <v>1</v>
      </c>
      <c r="AO40" s="17">
        <v>1</v>
      </c>
      <c r="AP40" s="18">
        <v>0</v>
      </c>
      <c r="AQ40" s="17">
        <v>0</v>
      </c>
      <c r="AR40" s="18">
        <v>0</v>
      </c>
      <c r="AS40" s="17">
        <v>1</v>
      </c>
      <c r="AT40" s="18">
        <v>0</v>
      </c>
      <c r="AU40" s="17">
        <v>0</v>
      </c>
      <c r="AV40" s="18">
        <v>0</v>
      </c>
      <c r="AW40" s="17">
        <v>1</v>
      </c>
      <c r="AX40" s="18">
        <v>0</v>
      </c>
      <c r="AY40" s="2">
        <f t="shared" si="2"/>
        <v>3</v>
      </c>
      <c r="AZ40" s="2">
        <f t="shared" si="3"/>
        <v>2</v>
      </c>
      <c r="BA40" s="2">
        <f t="shared" si="4"/>
        <v>3</v>
      </c>
      <c r="BB40" s="2">
        <f t="shared" si="5"/>
        <v>3</v>
      </c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 customHeight="1">
      <c r="A41" s="104"/>
      <c r="B41" s="38" t="s">
        <v>34</v>
      </c>
      <c r="C41" s="38" t="s">
        <v>240</v>
      </c>
      <c r="D41" s="38" t="s">
        <v>190</v>
      </c>
      <c r="E41" s="40" t="s">
        <v>214</v>
      </c>
      <c r="F41" s="40" t="s">
        <v>55</v>
      </c>
      <c r="G41" s="30">
        <f t="shared" si="0"/>
        <v>0.2972972972972973</v>
      </c>
      <c r="H41" s="6"/>
      <c r="I41" s="31">
        <f t="shared" si="1"/>
        <v>11</v>
      </c>
      <c r="J41" s="32"/>
      <c r="K41" s="15">
        <v>0</v>
      </c>
      <c r="L41" s="16">
        <v>0</v>
      </c>
      <c r="M41" s="15">
        <v>0</v>
      </c>
      <c r="N41" s="16">
        <v>1</v>
      </c>
      <c r="O41" s="15">
        <v>1</v>
      </c>
      <c r="P41" s="16">
        <v>1</v>
      </c>
      <c r="Q41" s="15">
        <v>1</v>
      </c>
      <c r="R41" s="16">
        <v>0</v>
      </c>
      <c r="S41" s="15">
        <v>0</v>
      </c>
      <c r="T41" s="16">
        <v>0</v>
      </c>
      <c r="U41" s="17">
        <v>0</v>
      </c>
      <c r="V41" s="18">
        <v>0</v>
      </c>
      <c r="W41" s="17">
        <v>0</v>
      </c>
      <c r="X41" s="18">
        <v>0</v>
      </c>
      <c r="Y41" s="17">
        <v>0</v>
      </c>
      <c r="Z41" s="18">
        <v>1</v>
      </c>
      <c r="AA41" s="17">
        <v>0</v>
      </c>
      <c r="AB41" s="18">
        <v>0</v>
      </c>
      <c r="AC41" s="17">
        <v>0</v>
      </c>
      <c r="AD41" s="18">
        <v>0</v>
      </c>
      <c r="AE41" s="15">
        <v>1</v>
      </c>
      <c r="AF41" s="16">
        <v>0</v>
      </c>
      <c r="AG41" s="15">
        <v>1</v>
      </c>
      <c r="AH41" s="16">
        <v>0</v>
      </c>
      <c r="AI41" s="15">
        <v>0</v>
      </c>
      <c r="AJ41" s="16">
        <v>1</v>
      </c>
      <c r="AK41" s="15">
        <v>0</v>
      </c>
      <c r="AL41" s="16">
        <v>0</v>
      </c>
      <c r="AM41" s="15">
        <v>0</v>
      </c>
      <c r="AN41" s="16">
        <v>1</v>
      </c>
      <c r="AO41" s="17">
        <v>0</v>
      </c>
      <c r="AP41" s="18">
        <v>0</v>
      </c>
      <c r="AQ41" s="17">
        <v>0</v>
      </c>
      <c r="AR41" s="18">
        <v>0</v>
      </c>
      <c r="AS41" s="17">
        <v>0</v>
      </c>
      <c r="AT41" s="18">
        <v>1</v>
      </c>
      <c r="AU41" s="17">
        <v>0</v>
      </c>
      <c r="AV41" s="18">
        <v>0</v>
      </c>
      <c r="AW41" s="17">
        <v>1</v>
      </c>
      <c r="AX41" s="18">
        <v>0</v>
      </c>
      <c r="AY41" s="2">
        <f t="shared" si="2"/>
        <v>4</v>
      </c>
      <c r="AZ41" s="2">
        <f t="shared" si="3"/>
        <v>1</v>
      </c>
      <c r="BA41" s="2">
        <f t="shared" si="4"/>
        <v>4</v>
      </c>
      <c r="BB41" s="2">
        <f t="shared" si="5"/>
        <v>2</v>
      </c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" customHeight="1">
      <c r="A42" s="29">
        <v>35</v>
      </c>
      <c r="B42" s="38" t="s">
        <v>34</v>
      </c>
      <c r="C42" s="38" t="s">
        <v>212</v>
      </c>
      <c r="D42" s="38" t="s">
        <v>190</v>
      </c>
      <c r="E42" s="40" t="s">
        <v>210</v>
      </c>
      <c r="F42" s="40" t="s">
        <v>211</v>
      </c>
      <c r="G42" s="30">
        <f t="shared" si="0"/>
        <v>0.02702702702702703</v>
      </c>
      <c r="H42" s="6" t="s">
        <v>460</v>
      </c>
      <c r="I42" s="31">
        <f t="shared" si="1"/>
        <v>1</v>
      </c>
      <c r="J42" s="32"/>
      <c r="K42" s="15">
        <v>0</v>
      </c>
      <c r="L42" s="16">
        <v>0</v>
      </c>
      <c r="M42" s="15">
        <v>0</v>
      </c>
      <c r="N42" s="16">
        <v>0</v>
      </c>
      <c r="O42" s="15">
        <v>0</v>
      </c>
      <c r="P42" s="16">
        <v>0</v>
      </c>
      <c r="Q42" s="15">
        <v>0</v>
      </c>
      <c r="R42" s="16">
        <v>0</v>
      </c>
      <c r="S42" s="15">
        <v>0</v>
      </c>
      <c r="T42" s="16">
        <v>0</v>
      </c>
      <c r="U42" s="17">
        <v>0</v>
      </c>
      <c r="V42" s="18">
        <v>0</v>
      </c>
      <c r="W42" s="17">
        <v>0</v>
      </c>
      <c r="X42" s="18">
        <v>0</v>
      </c>
      <c r="Y42" s="17">
        <v>0</v>
      </c>
      <c r="Z42" s="18">
        <v>0</v>
      </c>
      <c r="AA42" s="17">
        <v>0</v>
      </c>
      <c r="AB42" s="18">
        <v>0</v>
      </c>
      <c r="AC42" s="17">
        <v>0</v>
      </c>
      <c r="AD42" s="18">
        <v>0</v>
      </c>
      <c r="AE42" s="15">
        <v>0</v>
      </c>
      <c r="AF42" s="16">
        <v>0</v>
      </c>
      <c r="AG42" s="15">
        <v>0</v>
      </c>
      <c r="AH42" s="16">
        <v>0</v>
      </c>
      <c r="AI42" s="15">
        <v>1</v>
      </c>
      <c r="AJ42" s="16">
        <v>0</v>
      </c>
      <c r="AK42" s="15">
        <v>0</v>
      </c>
      <c r="AL42" s="16">
        <v>0</v>
      </c>
      <c r="AM42" s="15">
        <v>0</v>
      </c>
      <c r="AN42" s="16">
        <v>0</v>
      </c>
      <c r="AO42" s="17">
        <v>0</v>
      </c>
      <c r="AP42" s="18">
        <v>0</v>
      </c>
      <c r="AQ42" s="17">
        <v>0</v>
      </c>
      <c r="AR42" s="18">
        <v>0</v>
      </c>
      <c r="AS42" s="17">
        <v>0</v>
      </c>
      <c r="AT42" s="18">
        <v>0</v>
      </c>
      <c r="AU42" s="17">
        <v>0</v>
      </c>
      <c r="AV42" s="18">
        <v>0</v>
      </c>
      <c r="AW42" s="17">
        <v>0</v>
      </c>
      <c r="AX42" s="18">
        <v>0</v>
      </c>
      <c r="AY42" s="2">
        <f t="shared" si="2"/>
        <v>0</v>
      </c>
      <c r="AZ42" s="2">
        <f t="shared" si="3"/>
        <v>0</v>
      </c>
      <c r="BA42" s="2">
        <f t="shared" si="4"/>
        <v>1</v>
      </c>
      <c r="BB42" s="2">
        <f t="shared" si="5"/>
        <v>0</v>
      </c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" customHeight="1">
      <c r="A43" s="50"/>
      <c r="B43" s="2"/>
      <c r="C43" s="2"/>
      <c r="D43" s="2"/>
      <c r="E43" s="64"/>
      <c r="F43" s="64"/>
      <c r="G43" s="4"/>
      <c r="H43" s="33" t="s">
        <v>10</v>
      </c>
      <c r="I43" s="34">
        <f>MAX(I8:I42)</f>
        <v>37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 customHeight="1">
      <c r="A44" s="50"/>
      <c r="B44" s="2"/>
      <c r="C44" s="2"/>
      <c r="D44" s="2"/>
      <c r="E44" s="64"/>
      <c r="F44" s="64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 customHeight="1">
      <c r="A45" s="50"/>
      <c r="B45" s="2"/>
      <c r="C45" s="2"/>
      <c r="D45" s="2"/>
      <c r="E45" s="64"/>
      <c r="F45" s="64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>
      <c r="A46" s="50"/>
      <c r="B46" s="2"/>
      <c r="C46" s="2"/>
      <c r="D46" s="2"/>
      <c r="E46" s="64"/>
      <c r="F46" s="64"/>
      <c r="G46" s="4"/>
      <c r="H46" s="3"/>
      <c r="I46" s="39" t="s">
        <v>11</v>
      </c>
      <c r="J46" s="2"/>
      <c r="K46" s="35">
        <f aca="true" t="shared" si="6" ref="K46:AX46">COUNTIF(K8:K42,1)/(COUNTIF(K8:K42,2)+COUNTIF(K8:K42,1)+COUNTIF(K8:K42,0))*100</f>
        <v>77.14285714285715</v>
      </c>
      <c r="L46" s="35">
        <f t="shared" si="6"/>
        <v>80</v>
      </c>
      <c r="M46" s="35">
        <f t="shared" si="6"/>
        <v>74.28571428571429</v>
      </c>
      <c r="N46" s="35">
        <f t="shared" si="6"/>
        <v>60</v>
      </c>
      <c r="O46" s="35">
        <f t="shared" si="6"/>
        <v>77.14285714285715</v>
      </c>
      <c r="P46" s="35">
        <f t="shared" si="6"/>
        <v>80</v>
      </c>
      <c r="Q46" s="35">
        <f t="shared" si="6"/>
        <v>74.28571428571429</v>
      </c>
      <c r="R46" s="35">
        <f t="shared" si="6"/>
        <v>60</v>
      </c>
      <c r="S46" s="35">
        <f t="shared" si="6"/>
        <v>62.857142857142854</v>
      </c>
      <c r="T46" s="35">
        <f t="shared" si="6"/>
        <v>85.71428571428571</v>
      </c>
      <c r="U46" s="35">
        <f t="shared" si="6"/>
        <v>42.857142857142854</v>
      </c>
      <c r="V46" s="35">
        <f t="shared" si="6"/>
        <v>62.857142857142854</v>
      </c>
      <c r="W46" s="35">
        <f t="shared" si="6"/>
        <v>74.28571428571429</v>
      </c>
      <c r="X46" s="35">
        <f t="shared" si="6"/>
        <v>71.42857142857143</v>
      </c>
      <c r="Y46" s="35">
        <f t="shared" si="6"/>
        <v>74.28571428571429</v>
      </c>
      <c r="Z46" s="35">
        <f t="shared" si="6"/>
        <v>74.28571428571429</v>
      </c>
      <c r="AA46" s="35">
        <f t="shared" si="6"/>
        <v>65.71428571428571</v>
      </c>
      <c r="AB46" s="35">
        <f t="shared" si="6"/>
        <v>25.71428571428571</v>
      </c>
      <c r="AC46" s="35">
        <f t="shared" si="6"/>
        <v>14.285714285714285</v>
      </c>
      <c r="AD46" s="35">
        <f t="shared" si="6"/>
        <v>45.714285714285715</v>
      </c>
      <c r="AE46" s="35">
        <f t="shared" si="6"/>
        <v>71.42857142857143</v>
      </c>
      <c r="AF46" s="35">
        <f t="shared" si="6"/>
        <v>60</v>
      </c>
      <c r="AG46" s="35">
        <f t="shared" si="6"/>
        <v>34.285714285714285</v>
      </c>
      <c r="AH46" s="35">
        <f t="shared" si="6"/>
        <v>22.857142857142858</v>
      </c>
      <c r="AI46" s="35">
        <f t="shared" si="6"/>
        <v>68.57142857142857</v>
      </c>
      <c r="AJ46" s="35">
        <f t="shared" si="6"/>
        <v>85.71428571428571</v>
      </c>
      <c r="AK46" s="35">
        <f t="shared" si="6"/>
        <v>74.28571428571429</v>
      </c>
      <c r="AL46" s="35">
        <f t="shared" si="6"/>
        <v>71.42857142857143</v>
      </c>
      <c r="AM46" s="35">
        <f t="shared" si="6"/>
        <v>57.14285714285714</v>
      </c>
      <c r="AN46" s="35">
        <f t="shared" si="6"/>
        <v>54.285714285714285</v>
      </c>
      <c r="AO46" s="35">
        <f t="shared" si="6"/>
        <v>82.85714285714286</v>
      </c>
      <c r="AP46" s="35">
        <f t="shared" si="6"/>
        <v>62.857142857142854</v>
      </c>
      <c r="AQ46" s="35">
        <f t="shared" si="6"/>
        <v>37.142857142857146</v>
      </c>
      <c r="AR46" s="35">
        <f t="shared" si="6"/>
        <v>54.285714285714285</v>
      </c>
      <c r="AS46" s="35">
        <f t="shared" si="6"/>
        <v>77.14285714285715</v>
      </c>
      <c r="AT46" s="35">
        <f t="shared" si="6"/>
        <v>74.28571428571429</v>
      </c>
      <c r="AU46" s="35">
        <f t="shared" si="6"/>
        <v>65.71428571428571</v>
      </c>
      <c r="AV46" s="35">
        <f t="shared" si="6"/>
        <v>45.714285714285715</v>
      </c>
      <c r="AW46" s="35">
        <f t="shared" si="6"/>
        <v>94.28571428571428</v>
      </c>
      <c r="AX46" s="35">
        <f t="shared" si="6"/>
        <v>60</v>
      </c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 customHeight="1">
      <c r="A47" s="50"/>
      <c r="B47" s="2"/>
      <c r="C47" s="2"/>
      <c r="D47" s="2"/>
      <c r="E47" s="64"/>
      <c r="F47" s="64"/>
      <c r="G47" s="4"/>
      <c r="H47" s="3"/>
      <c r="I47" s="2"/>
      <c r="J47" s="2"/>
      <c r="K47" s="36" t="s">
        <v>12</v>
      </c>
      <c r="L47" s="36" t="s">
        <v>12</v>
      </c>
      <c r="M47" s="36" t="s">
        <v>12</v>
      </c>
      <c r="N47" s="36" t="s">
        <v>12</v>
      </c>
      <c r="O47" s="36" t="s">
        <v>12</v>
      </c>
      <c r="P47" s="36" t="s">
        <v>12</v>
      </c>
      <c r="Q47" s="36" t="s">
        <v>12</v>
      </c>
      <c r="R47" s="36" t="s">
        <v>12</v>
      </c>
      <c r="S47" s="36" t="s">
        <v>12</v>
      </c>
      <c r="T47" s="36" t="s">
        <v>12</v>
      </c>
      <c r="U47" s="36" t="s">
        <v>12</v>
      </c>
      <c r="V47" s="36" t="s">
        <v>12</v>
      </c>
      <c r="W47" s="36" t="s">
        <v>12</v>
      </c>
      <c r="X47" s="36" t="s">
        <v>12</v>
      </c>
      <c r="Y47" s="36" t="s">
        <v>12</v>
      </c>
      <c r="Z47" s="36" t="s">
        <v>12</v>
      </c>
      <c r="AA47" s="36" t="s">
        <v>12</v>
      </c>
      <c r="AB47" s="36" t="s">
        <v>12</v>
      </c>
      <c r="AC47" s="36" t="s">
        <v>12</v>
      </c>
      <c r="AD47" s="36" t="s">
        <v>12</v>
      </c>
      <c r="AE47" s="36" t="s">
        <v>12</v>
      </c>
      <c r="AF47" s="36" t="s">
        <v>12</v>
      </c>
      <c r="AG47" s="36" t="s">
        <v>12</v>
      </c>
      <c r="AH47" s="36" t="s">
        <v>12</v>
      </c>
      <c r="AI47" s="36" t="s">
        <v>12</v>
      </c>
      <c r="AJ47" s="36" t="s">
        <v>12</v>
      </c>
      <c r="AK47" s="36" t="s">
        <v>12</v>
      </c>
      <c r="AL47" s="36" t="s">
        <v>12</v>
      </c>
      <c r="AM47" s="36" t="s">
        <v>12</v>
      </c>
      <c r="AN47" s="36" t="s">
        <v>12</v>
      </c>
      <c r="AO47" s="36" t="s">
        <v>12</v>
      </c>
      <c r="AP47" s="36" t="s">
        <v>12</v>
      </c>
      <c r="AQ47" s="36" t="s">
        <v>12</v>
      </c>
      <c r="AR47" s="36" t="s">
        <v>12</v>
      </c>
      <c r="AS47" s="36" t="s">
        <v>12</v>
      </c>
      <c r="AT47" s="36" t="s">
        <v>12</v>
      </c>
      <c r="AU47" s="36" t="s">
        <v>12</v>
      </c>
      <c r="AV47" s="36" t="s">
        <v>12</v>
      </c>
      <c r="AW47" s="36" t="s">
        <v>12</v>
      </c>
      <c r="AX47" s="36" t="s">
        <v>12</v>
      </c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 customHeight="1">
      <c r="A48" s="50"/>
      <c r="B48" s="2"/>
      <c r="C48" s="2"/>
      <c r="D48" s="2"/>
      <c r="E48" s="64"/>
      <c r="F48" s="64"/>
      <c r="G48" s="4"/>
      <c r="H48" s="3"/>
      <c r="I48" s="39" t="s">
        <v>42</v>
      </c>
      <c r="J48" s="2"/>
      <c r="K48" s="35">
        <f aca="true" t="shared" si="7" ref="K48:AX48">COUNTIF(K8:K42,0)/(COUNTIF(K8:K42,2)+COUNTIF(K8:K42,1)+COUNTIF(K8:K42,0))*100</f>
        <v>22.857142857142858</v>
      </c>
      <c r="L48" s="35">
        <f t="shared" si="7"/>
        <v>20</v>
      </c>
      <c r="M48" s="35">
        <f t="shared" si="7"/>
        <v>25.71428571428571</v>
      </c>
      <c r="N48" s="35">
        <f t="shared" si="7"/>
        <v>40</v>
      </c>
      <c r="O48" s="35">
        <f t="shared" si="7"/>
        <v>22.857142857142858</v>
      </c>
      <c r="P48" s="35">
        <f t="shared" si="7"/>
        <v>20</v>
      </c>
      <c r="Q48" s="35">
        <f t="shared" si="7"/>
        <v>25.71428571428571</v>
      </c>
      <c r="R48" s="35">
        <f t="shared" si="7"/>
        <v>40</v>
      </c>
      <c r="S48" s="35">
        <f t="shared" si="7"/>
        <v>37.142857142857146</v>
      </c>
      <c r="T48" s="35">
        <f t="shared" si="7"/>
        <v>14.285714285714285</v>
      </c>
      <c r="U48" s="35">
        <f t="shared" si="7"/>
        <v>57.14285714285714</v>
      </c>
      <c r="V48" s="35">
        <f t="shared" si="7"/>
        <v>37.142857142857146</v>
      </c>
      <c r="W48" s="35">
        <f t="shared" si="7"/>
        <v>25.71428571428571</v>
      </c>
      <c r="X48" s="35">
        <f t="shared" si="7"/>
        <v>28.57142857142857</v>
      </c>
      <c r="Y48" s="35">
        <f t="shared" si="7"/>
        <v>25.71428571428571</v>
      </c>
      <c r="Z48" s="35">
        <f t="shared" si="7"/>
        <v>25.71428571428571</v>
      </c>
      <c r="AA48" s="35">
        <f t="shared" si="7"/>
        <v>34.285714285714285</v>
      </c>
      <c r="AB48" s="35">
        <f t="shared" si="7"/>
        <v>74.28571428571429</v>
      </c>
      <c r="AC48" s="35">
        <f t="shared" si="7"/>
        <v>85.71428571428571</v>
      </c>
      <c r="AD48" s="35">
        <f t="shared" si="7"/>
        <v>54.285714285714285</v>
      </c>
      <c r="AE48" s="35">
        <f t="shared" si="7"/>
        <v>28.57142857142857</v>
      </c>
      <c r="AF48" s="35">
        <f t="shared" si="7"/>
        <v>40</v>
      </c>
      <c r="AG48" s="35">
        <f t="shared" si="7"/>
        <v>65.71428571428571</v>
      </c>
      <c r="AH48" s="35">
        <f t="shared" si="7"/>
        <v>77.14285714285715</v>
      </c>
      <c r="AI48" s="35">
        <f t="shared" si="7"/>
        <v>31.428571428571427</v>
      </c>
      <c r="AJ48" s="35">
        <f t="shared" si="7"/>
        <v>14.285714285714285</v>
      </c>
      <c r="AK48" s="35">
        <f t="shared" si="7"/>
        <v>25.71428571428571</v>
      </c>
      <c r="AL48" s="35">
        <f t="shared" si="7"/>
        <v>28.57142857142857</v>
      </c>
      <c r="AM48" s="35">
        <f t="shared" si="7"/>
        <v>42.857142857142854</v>
      </c>
      <c r="AN48" s="35">
        <f t="shared" si="7"/>
        <v>45.714285714285715</v>
      </c>
      <c r="AO48" s="35">
        <f t="shared" si="7"/>
        <v>17.142857142857142</v>
      </c>
      <c r="AP48" s="35">
        <f t="shared" si="7"/>
        <v>37.142857142857146</v>
      </c>
      <c r="AQ48" s="35">
        <f t="shared" si="7"/>
        <v>62.857142857142854</v>
      </c>
      <c r="AR48" s="35">
        <f t="shared" si="7"/>
        <v>45.714285714285715</v>
      </c>
      <c r="AS48" s="35">
        <f t="shared" si="7"/>
        <v>22.857142857142858</v>
      </c>
      <c r="AT48" s="35">
        <f t="shared" si="7"/>
        <v>25.71428571428571</v>
      </c>
      <c r="AU48" s="35">
        <f t="shared" si="7"/>
        <v>34.285714285714285</v>
      </c>
      <c r="AV48" s="35">
        <f t="shared" si="7"/>
        <v>54.285714285714285</v>
      </c>
      <c r="AW48" s="35">
        <f t="shared" si="7"/>
        <v>5.714285714285714</v>
      </c>
      <c r="AX48" s="35">
        <f t="shared" si="7"/>
        <v>40</v>
      </c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" customHeight="1">
      <c r="A49" s="52"/>
      <c r="B49" s="2"/>
      <c r="C49" s="2"/>
      <c r="D49" s="2"/>
      <c r="E49" s="64"/>
      <c r="F49" s="64"/>
      <c r="G49" s="4"/>
      <c r="H49" s="3"/>
      <c r="I49" s="2"/>
      <c r="J49" s="2"/>
      <c r="K49" s="36" t="s">
        <v>12</v>
      </c>
      <c r="L49" s="36" t="s">
        <v>12</v>
      </c>
      <c r="M49" s="36" t="s">
        <v>12</v>
      </c>
      <c r="N49" s="36" t="s">
        <v>12</v>
      </c>
      <c r="O49" s="36" t="s">
        <v>12</v>
      </c>
      <c r="P49" s="36" t="s">
        <v>12</v>
      </c>
      <c r="Q49" s="36" t="s">
        <v>12</v>
      </c>
      <c r="R49" s="36" t="s">
        <v>12</v>
      </c>
      <c r="S49" s="36" t="s">
        <v>12</v>
      </c>
      <c r="T49" s="36" t="s">
        <v>12</v>
      </c>
      <c r="U49" s="36" t="s">
        <v>12</v>
      </c>
      <c r="V49" s="36" t="s">
        <v>12</v>
      </c>
      <c r="W49" s="36" t="s">
        <v>12</v>
      </c>
      <c r="X49" s="36" t="s">
        <v>12</v>
      </c>
      <c r="Y49" s="36" t="s">
        <v>12</v>
      </c>
      <c r="Z49" s="36" t="s">
        <v>12</v>
      </c>
      <c r="AA49" s="36" t="s">
        <v>12</v>
      </c>
      <c r="AB49" s="36" t="s">
        <v>12</v>
      </c>
      <c r="AC49" s="36" t="s">
        <v>12</v>
      </c>
      <c r="AD49" s="36" t="s">
        <v>12</v>
      </c>
      <c r="AE49" s="36" t="s">
        <v>12</v>
      </c>
      <c r="AF49" s="36" t="s">
        <v>12</v>
      </c>
      <c r="AG49" s="36" t="s">
        <v>12</v>
      </c>
      <c r="AH49" s="36" t="s">
        <v>12</v>
      </c>
      <c r="AI49" s="36" t="s">
        <v>12</v>
      </c>
      <c r="AJ49" s="36" t="s">
        <v>12</v>
      </c>
      <c r="AK49" s="36" t="s">
        <v>12</v>
      </c>
      <c r="AL49" s="36" t="s">
        <v>12</v>
      </c>
      <c r="AM49" s="36" t="s">
        <v>12</v>
      </c>
      <c r="AN49" s="36" t="s">
        <v>12</v>
      </c>
      <c r="AO49" s="36" t="s">
        <v>12</v>
      </c>
      <c r="AP49" s="36" t="s">
        <v>12</v>
      </c>
      <c r="AQ49" s="36" t="s">
        <v>12</v>
      </c>
      <c r="AR49" s="36" t="s">
        <v>12</v>
      </c>
      <c r="AS49" s="36" t="s">
        <v>12</v>
      </c>
      <c r="AT49" s="36" t="s">
        <v>12</v>
      </c>
      <c r="AU49" s="36" t="s">
        <v>12</v>
      </c>
      <c r="AV49" s="36" t="s">
        <v>12</v>
      </c>
      <c r="AW49" s="36" t="s">
        <v>12</v>
      </c>
      <c r="AX49" s="36" t="s">
        <v>12</v>
      </c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</sheetData>
  <sheetProtection/>
  <mergeCells count="13">
    <mergeCell ref="B3:D3"/>
    <mergeCell ref="I3:I5"/>
    <mergeCell ref="B4:D5"/>
    <mergeCell ref="G4:G6"/>
    <mergeCell ref="A11:A12"/>
    <mergeCell ref="A13:A14"/>
    <mergeCell ref="A40:A41"/>
    <mergeCell ref="A16:A19"/>
    <mergeCell ref="A20:A23"/>
    <mergeCell ref="A24:A25"/>
    <mergeCell ref="A26:A28"/>
    <mergeCell ref="A29:A30"/>
    <mergeCell ref="A31:A3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8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42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46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46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47"/>
      <c r="B3" s="112" t="s">
        <v>104</v>
      </c>
      <c r="C3" s="112"/>
      <c r="D3" s="112"/>
      <c r="E3" s="67"/>
      <c r="F3" s="67"/>
      <c r="G3" s="10"/>
      <c r="H3" s="9"/>
      <c r="I3" s="105" t="s">
        <v>23</v>
      </c>
      <c r="J3" s="11" t="s">
        <v>2</v>
      </c>
      <c r="K3" s="76">
        <v>39</v>
      </c>
      <c r="L3" s="77">
        <v>8</v>
      </c>
      <c r="M3" s="76">
        <v>35.5</v>
      </c>
      <c r="N3" s="77">
        <v>23</v>
      </c>
      <c r="O3" s="76">
        <v>20</v>
      </c>
      <c r="P3" s="78">
        <v>26.5</v>
      </c>
      <c r="Q3" s="79">
        <v>32</v>
      </c>
      <c r="R3" s="78">
        <v>23</v>
      </c>
      <c r="S3" s="79">
        <v>40</v>
      </c>
      <c r="T3" s="78">
        <v>22</v>
      </c>
      <c r="U3" s="80">
        <v>35</v>
      </c>
      <c r="V3" s="81">
        <v>37.5</v>
      </c>
      <c r="W3" s="80">
        <v>41</v>
      </c>
      <c r="X3" s="81">
        <v>39</v>
      </c>
      <c r="Y3" s="80">
        <v>23</v>
      </c>
      <c r="Z3" s="81">
        <v>34</v>
      </c>
      <c r="AA3" s="80">
        <v>27</v>
      </c>
      <c r="AB3" s="81">
        <v>33.5</v>
      </c>
      <c r="AC3" s="80">
        <v>36</v>
      </c>
      <c r="AD3" s="81">
        <v>38</v>
      </c>
      <c r="AE3" s="79">
        <v>21</v>
      </c>
      <c r="AF3" s="78">
        <v>32.5</v>
      </c>
      <c r="AG3" s="79">
        <v>29.5</v>
      </c>
      <c r="AH3" s="78">
        <v>24.5</v>
      </c>
      <c r="AI3" s="79">
        <v>36</v>
      </c>
      <c r="AJ3" s="78">
        <v>21</v>
      </c>
      <c r="AK3" s="79">
        <v>40</v>
      </c>
      <c r="AL3" s="78">
        <v>40</v>
      </c>
      <c r="AM3" s="79">
        <v>29</v>
      </c>
      <c r="AN3" s="78">
        <v>25</v>
      </c>
      <c r="AO3" s="80">
        <v>12</v>
      </c>
      <c r="AP3" s="81">
        <v>39</v>
      </c>
      <c r="AQ3" s="80">
        <v>35</v>
      </c>
      <c r="AR3" s="81">
        <v>40</v>
      </c>
      <c r="AS3" s="80">
        <v>31</v>
      </c>
      <c r="AT3" s="81">
        <v>30</v>
      </c>
      <c r="AU3" s="80">
        <v>41</v>
      </c>
      <c r="AV3" s="81">
        <v>23</v>
      </c>
      <c r="AW3" s="80">
        <v>25.5</v>
      </c>
      <c r="AX3" s="81">
        <v>41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46"/>
      <c r="B4" s="109" t="s">
        <v>155</v>
      </c>
      <c r="C4" s="109"/>
      <c r="D4" s="110"/>
      <c r="E4" s="66"/>
      <c r="F4" s="62"/>
      <c r="G4" s="108" t="s">
        <v>3</v>
      </c>
      <c r="H4" s="13"/>
      <c r="I4" s="106"/>
      <c r="J4" s="14" t="s">
        <v>4</v>
      </c>
      <c r="K4" s="15">
        <v>40</v>
      </c>
      <c r="L4" s="16">
        <v>20</v>
      </c>
      <c r="M4" s="15">
        <v>35</v>
      </c>
      <c r="N4" s="16">
        <v>15</v>
      </c>
      <c r="O4" s="15">
        <v>25</v>
      </c>
      <c r="P4" s="16">
        <v>40</v>
      </c>
      <c r="Q4" s="15">
        <v>25</v>
      </c>
      <c r="R4" s="16">
        <v>15</v>
      </c>
      <c r="S4" s="15">
        <v>40</v>
      </c>
      <c r="T4" s="16">
        <v>15</v>
      </c>
      <c r="U4" s="17">
        <v>25</v>
      </c>
      <c r="V4" s="18">
        <v>35</v>
      </c>
      <c r="W4" s="17">
        <v>40</v>
      </c>
      <c r="X4" s="18">
        <v>40</v>
      </c>
      <c r="Y4" s="17">
        <v>15</v>
      </c>
      <c r="Z4" s="18">
        <v>25</v>
      </c>
      <c r="AA4" s="17">
        <v>20</v>
      </c>
      <c r="AB4" s="18">
        <v>35</v>
      </c>
      <c r="AC4" s="17">
        <v>25</v>
      </c>
      <c r="AD4" s="18">
        <v>35</v>
      </c>
      <c r="AE4" s="15">
        <v>15</v>
      </c>
      <c r="AF4" s="16">
        <v>35</v>
      </c>
      <c r="AG4" s="15">
        <v>40</v>
      </c>
      <c r="AH4" s="16">
        <v>25</v>
      </c>
      <c r="AI4" s="15">
        <v>25</v>
      </c>
      <c r="AJ4" s="16">
        <v>15</v>
      </c>
      <c r="AK4" s="15">
        <v>40</v>
      </c>
      <c r="AL4" s="16">
        <v>35</v>
      </c>
      <c r="AM4" s="15">
        <v>40</v>
      </c>
      <c r="AN4" s="16">
        <v>40</v>
      </c>
      <c r="AO4" s="17">
        <v>15</v>
      </c>
      <c r="AP4" s="18">
        <v>35</v>
      </c>
      <c r="AQ4" s="17">
        <v>25</v>
      </c>
      <c r="AR4" s="18">
        <v>40</v>
      </c>
      <c r="AS4" s="17">
        <v>40</v>
      </c>
      <c r="AT4" s="18">
        <v>40</v>
      </c>
      <c r="AU4" s="17">
        <v>40</v>
      </c>
      <c r="AV4" s="18">
        <v>15</v>
      </c>
      <c r="AW4" s="17">
        <v>20</v>
      </c>
      <c r="AX4" s="18">
        <v>40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48"/>
      <c r="B5" s="111"/>
      <c r="C5" s="111"/>
      <c r="D5" s="111"/>
      <c r="E5" s="66"/>
      <c r="F5" s="62"/>
      <c r="G5" s="106"/>
      <c r="H5" s="13"/>
      <c r="I5" s="107"/>
      <c r="J5" s="20" t="s">
        <v>5</v>
      </c>
      <c r="K5" s="21"/>
      <c r="L5" s="22"/>
      <c r="M5" s="21"/>
      <c r="N5" s="22"/>
      <c r="O5" s="21" t="s">
        <v>478</v>
      </c>
      <c r="P5" s="22" t="s">
        <v>478</v>
      </c>
      <c r="Q5" s="21"/>
      <c r="R5" s="22"/>
      <c r="S5" s="21" t="s">
        <v>479</v>
      </c>
      <c r="T5" s="22" t="s">
        <v>479</v>
      </c>
      <c r="U5" s="23"/>
      <c r="V5" s="24"/>
      <c r="W5" s="23"/>
      <c r="X5" s="24"/>
      <c r="Y5" s="23"/>
      <c r="Z5" s="24"/>
      <c r="AA5" s="23"/>
      <c r="AB5" s="24"/>
      <c r="AC5" s="23"/>
      <c r="AD5" s="24"/>
      <c r="AE5" s="21"/>
      <c r="AF5" s="22"/>
      <c r="AG5" s="21" t="s">
        <v>477</v>
      </c>
      <c r="AH5" s="22" t="s">
        <v>477</v>
      </c>
      <c r="AI5" s="21"/>
      <c r="AJ5" s="22"/>
      <c r="AK5" s="21"/>
      <c r="AL5" s="22"/>
      <c r="AM5" s="21" t="s">
        <v>476</v>
      </c>
      <c r="AN5" s="22" t="s">
        <v>476</v>
      </c>
      <c r="AO5" s="23"/>
      <c r="AP5" s="24"/>
      <c r="AQ5" s="23"/>
      <c r="AR5" s="24"/>
      <c r="AS5" s="23" t="s">
        <v>475</v>
      </c>
      <c r="AT5" s="24" t="s">
        <v>475</v>
      </c>
      <c r="AU5" s="23"/>
      <c r="AV5" s="24"/>
      <c r="AW5" s="23"/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48"/>
      <c r="B6" s="26" t="s">
        <v>6</v>
      </c>
      <c r="C6" s="26" t="s">
        <v>7</v>
      </c>
      <c r="D6" s="68" t="s">
        <v>44</v>
      </c>
      <c r="E6" s="54" t="s">
        <v>48</v>
      </c>
      <c r="F6" s="54" t="s">
        <v>49</v>
      </c>
      <c r="G6" s="114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46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49">
        <v>1</v>
      </c>
      <c r="B8" s="43" t="s">
        <v>318</v>
      </c>
      <c r="C8" s="43" t="s">
        <v>319</v>
      </c>
      <c r="D8" s="43" t="s">
        <v>190</v>
      </c>
      <c r="E8" s="43" t="s">
        <v>320</v>
      </c>
      <c r="F8" s="43" t="s">
        <v>321</v>
      </c>
      <c r="G8" s="72">
        <f aca="true" t="shared" si="0" ref="G8:G39">I8/$I$72</f>
        <v>1</v>
      </c>
      <c r="H8" s="75"/>
      <c r="I8" s="73">
        <f aca="true" t="shared" si="1" ref="I8:I39">SUM(AY8:BB8)</f>
        <v>77</v>
      </c>
      <c r="J8" s="32"/>
      <c r="K8" s="15">
        <v>2</v>
      </c>
      <c r="L8" s="16">
        <v>2</v>
      </c>
      <c r="M8" s="15">
        <v>2</v>
      </c>
      <c r="N8" s="16">
        <v>2</v>
      </c>
      <c r="O8" s="15">
        <v>2</v>
      </c>
      <c r="P8" s="16">
        <v>2</v>
      </c>
      <c r="Q8" s="15">
        <v>2</v>
      </c>
      <c r="R8" s="16">
        <v>2</v>
      </c>
      <c r="S8" s="15">
        <v>2</v>
      </c>
      <c r="T8" s="16">
        <v>2</v>
      </c>
      <c r="U8" s="17">
        <v>2</v>
      </c>
      <c r="V8" s="18">
        <v>2</v>
      </c>
      <c r="W8" s="17">
        <v>2</v>
      </c>
      <c r="X8" s="18">
        <v>2</v>
      </c>
      <c r="Y8" s="17">
        <v>2</v>
      </c>
      <c r="Z8" s="18">
        <v>2</v>
      </c>
      <c r="AA8" s="17">
        <v>2</v>
      </c>
      <c r="AB8" s="18">
        <v>1</v>
      </c>
      <c r="AC8" s="17">
        <v>1</v>
      </c>
      <c r="AD8" s="18">
        <v>2</v>
      </c>
      <c r="AE8" s="15">
        <v>2</v>
      </c>
      <c r="AF8" s="16">
        <v>2</v>
      </c>
      <c r="AG8" s="15">
        <v>2</v>
      </c>
      <c r="AH8" s="16">
        <v>2</v>
      </c>
      <c r="AI8" s="15">
        <v>2</v>
      </c>
      <c r="AJ8" s="16">
        <v>2</v>
      </c>
      <c r="AK8" s="15">
        <v>2</v>
      </c>
      <c r="AL8" s="16">
        <v>2</v>
      </c>
      <c r="AM8" s="15">
        <v>2</v>
      </c>
      <c r="AN8" s="16">
        <v>2</v>
      </c>
      <c r="AO8" s="17">
        <v>2</v>
      </c>
      <c r="AP8" s="18">
        <v>2</v>
      </c>
      <c r="AQ8" s="17">
        <v>2</v>
      </c>
      <c r="AR8" s="18">
        <v>2</v>
      </c>
      <c r="AS8" s="17">
        <v>2</v>
      </c>
      <c r="AT8" s="18">
        <v>2</v>
      </c>
      <c r="AU8" s="17">
        <v>2</v>
      </c>
      <c r="AV8" s="18">
        <v>1</v>
      </c>
      <c r="AW8" s="17">
        <v>2</v>
      </c>
      <c r="AX8" s="18">
        <v>2</v>
      </c>
      <c r="AY8" s="2">
        <f aca="true" t="shared" si="2" ref="AY8:AY39">SUM(K8:T8)</f>
        <v>20</v>
      </c>
      <c r="AZ8" s="2">
        <f aca="true" t="shared" si="3" ref="AZ8:AZ39">SUM(U8:AD8)</f>
        <v>18</v>
      </c>
      <c r="BA8" s="2">
        <f aca="true" t="shared" si="4" ref="BA8:BA39">SUM(AE8:AN8)</f>
        <v>20</v>
      </c>
      <c r="BB8" s="2">
        <f aca="true" t="shared" si="5" ref="BB8:BB39">SUM(AO8:AX8)</f>
        <v>19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49">
        <v>2</v>
      </c>
      <c r="B9" s="43" t="s">
        <v>131</v>
      </c>
      <c r="C9" s="43" t="s">
        <v>126</v>
      </c>
      <c r="D9" s="43" t="s">
        <v>190</v>
      </c>
      <c r="E9" s="43" t="s">
        <v>72</v>
      </c>
      <c r="F9" s="43" t="s">
        <v>77</v>
      </c>
      <c r="G9" s="59">
        <f t="shared" si="0"/>
        <v>0.987012987012987</v>
      </c>
      <c r="H9" s="75"/>
      <c r="I9" s="31">
        <f t="shared" si="1"/>
        <v>76</v>
      </c>
      <c r="J9" s="32"/>
      <c r="K9" s="15">
        <v>2</v>
      </c>
      <c r="L9" s="16">
        <v>2</v>
      </c>
      <c r="M9" s="15">
        <v>1</v>
      </c>
      <c r="N9" s="16">
        <v>2</v>
      </c>
      <c r="O9" s="15">
        <v>2</v>
      </c>
      <c r="P9" s="16">
        <v>2</v>
      </c>
      <c r="Q9" s="15">
        <v>1</v>
      </c>
      <c r="R9" s="16">
        <v>2</v>
      </c>
      <c r="S9" s="15">
        <v>2</v>
      </c>
      <c r="T9" s="16">
        <v>2</v>
      </c>
      <c r="U9" s="17">
        <v>2</v>
      </c>
      <c r="V9" s="18">
        <v>2</v>
      </c>
      <c r="W9" s="17">
        <v>2</v>
      </c>
      <c r="X9" s="18">
        <v>2</v>
      </c>
      <c r="Y9" s="17">
        <v>2</v>
      </c>
      <c r="Z9" s="18">
        <v>2</v>
      </c>
      <c r="AA9" s="17">
        <v>2</v>
      </c>
      <c r="AB9" s="18">
        <v>2</v>
      </c>
      <c r="AC9" s="17">
        <v>2</v>
      </c>
      <c r="AD9" s="18">
        <v>2</v>
      </c>
      <c r="AE9" s="15">
        <v>2</v>
      </c>
      <c r="AF9" s="16">
        <v>1</v>
      </c>
      <c r="AG9" s="15">
        <v>2</v>
      </c>
      <c r="AH9" s="16">
        <v>2</v>
      </c>
      <c r="AI9" s="15">
        <v>2</v>
      </c>
      <c r="AJ9" s="16">
        <v>2</v>
      </c>
      <c r="AK9" s="15">
        <v>2</v>
      </c>
      <c r="AL9" s="16">
        <v>2</v>
      </c>
      <c r="AM9" s="15">
        <v>2</v>
      </c>
      <c r="AN9" s="16">
        <v>2</v>
      </c>
      <c r="AO9" s="17">
        <v>2</v>
      </c>
      <c r="AP9" s="18">
        <v>2</v>
      </c>
      <c r="AQ9" s="17">
        <v>1</v>
      </c>
      <c r="AR9" s="18">
        <v>2</v>
      </c>
      <c r="AS9" s="17">
        <v>2</v>
      </c>
      <c r="AT9" s="18">
        <v>2</v>
      </c>
      <c r="AU9" s="17">
        <v>2</v>
      </c>
      <c r="AV9" s="18">
        <v>2</v>
      </c>
      <c r="AW9" s="17">
        <v>2</v>
      </c>
      <c r="AX9" s="18">
        <v>2</v>
      </c>
      <c r="AY9" s="2">
        <f t="shared" si="2"/>
        <v>18</v>
      </c>
      <c r="AZ9" s="2">
        <f t="shared" si="3"/>
        <v>20</v>
      </c>
      <c r="BA9" s="2">
        <f t="shared" si="4"/>
        <v>19</v>
      </c>
      <c r="BB9" s="2">
        <f t="shared" si="5"/>
        <v>19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49">
        <v>3</v>
      </c>
      <c r="B10" s="44" t="s">
        <v>355</v>
      </c>
      <c r="C10" s="44" t="s">
        <v>356</v>
      </c>
      <c r="D10" s="44" t="s">
        <v>357</v>
      </c>
      <c r="E10" s="44" t="s">
        <v>358</v>
      </c>
      <c r="F10" s="44" t="s">
        <v>359</v>
      </c>
      <c r="G10" s="59">
        <f t="shared" si="0"/>
        <v>0.974025974025974</v>
      </c>
      <c r="H10" s="6" t="s">
        <v>448</v>
      </c>
      <c r="I10" s="31">
        <f>SUM(AY10:BB10)</f>
        <v>75</v>
      </c>
      <c r="J10" s="32"/>
      <c r="K10" s="15">
        <v>2</v>
      </c>
      <c r="L10" s="16">
        <v>2</v>
      </c>
      <c r="M10" s="15">
        <v>2</v>
      </c>
      <c r="N10" s="16">
        <v>2</v>
      </c>
      <c r="O10" s="15">
        <v>1</v>
      </c>
      <c r="P10" s="16">
        <v>1</v>
      </c>
      <c r="Q10" s="15">
        <v>2</v>
      </c>
      <c r="R10" s="16">
        <v>2</v>
      </c>
      <c r="S10" s="15">
        <v>2</v>
      </c>
      <c r="T10" s="16">
        <v>0</v>
      </c>
      <c r="U10" s="17">
        <v>2</v>
      </c>
      <c r="V10" s="18">
        <v>2</v>
      </c>
      <c r="W10" s="17">
        <v>2</v>
      </c>
      <c r="X10" s="18">
        <v>2</v>
      </c>
      <c r="Y10" s="17">
        <v>2</v>
      </c>
      <c r="Z10" s="18">
        <v>2</v>
      </c>
      <c r="AA10" s="17">
        <v>2</v>
      </c>
      <c r="AB10" s="18">
        <v>2</v>
      </c>
      <c r="AC10" s="17">
        <v>2</v>
      </c>
      <c r="AD10" s="18">
        <v>2</v>
      </c>
      <c r="AE10" s="15">
        <v>2</v>
      </c>
      <c r="AF10" s="16">
        <v>2</v>
      </c>
      <c r="AG10" s="15">
        <v>2</v>
      </c>
      <c r="AH10" s="16">
        <v>2</v>
      </c>
      <c r="AI10" s="15">
        <v>2</v>
      </c>
      <c r="AJ10" s="16">
        <v>2</v>
      </c>
      <c r="AK10" s="15">
        <v>2</v>
      </c>
      <c r="AL10" s="16">
        <v>2</v>
      </c>
      <c r="AM10" s="15">
        <v>2</v>
      </c>
      <c r="AN10" s="16">
        <v>1</v>
      </c>
      <c r="AO10" s="17">
        <v>2</v>
      </c>
      <c r="AP10" s="18">
        <v>2</v>
      </c>
      <c r="AQ10" s="17">
        <v>2</v>
      </c>
      <c r="AR10" s="18">
        <v>2</v>
      </c>
      <c r="AS10" s="17">
        <v>2</v>
      </c>
      <c r="AT10" s="18">
        <v>2</v>
      </c>
      <c r="AU10" s="17">
        <v>2</v>
      </c>
      <c r="AV10" s="18">
        <v>2</v>
      </c>
      <c r="AW10" s="17">
        <v>2</v>
      </c>
      <c r="AX10" s="18">
        <v>2</v>
      </c>
      <c r="AY10" s="2">
        <f>SUM(K10:T10)</f>
        <v>16</v>
      </c>
      <c r="AZ10" s="2">
        <f>SUM(U10:AD10)</f>
        <v>20</v>
      </c>
      <c r="BA10" s="2">
        <f>SUM(AE10:AN10)</f>
        <v>19</v>
      </c>
      <c r="BB10" s="2">
        <f>SUM(AO10:AX10)</f>
        <v>20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49">
        <v>4</v>
      </c>
      <c r="B11" s="40" t="s">
        <v>37</v>
      </c>
      <c r="C11" s="40" t="s">
        <v>340</v>
      </c>
      <c r="D11" s="43" t="s">
        <v>190</v>
      </c>
      <c r="E11" s="40" t="s">
        <v>54</v>
      </c>
      <c r="F11" s="40" t="s">
        <v>341</v>
      </c>
      <c r="G11" s="59">
        <f t="shared" si="0"/>
        <v>0.974025974025974</v>
      </c>
      <c r="H11" s="75" t="s">
        <v>448</v>
      </c>
      <c r="I11" s="31">
        <f t="shared" si="1"/>
        <v>75</v>
      </c>
      <c r="J11" s="32"/>
      <c r="K11" s="15">
        <v>1</v>
      </c>
      <c r="L11" s="16">
        <v>2</v>
      </c>
      <c r="M11" s="15">
        <v>2</v>
      </c>
      <c r="N11" s="16">
        <v>2</v>
      </c>
      <c r="O11" s="15">
        <v>2</v>
      </c>
      <c r="P11" s="16">
        <v>2</v>
      </c>
      <c r="Q11" s="15">
        <v>2</v>
      </c>
      <c r="R11" s="16">
        <v>1</v>
      </c>
      <c r="S11" s="15">
        <v>2</v>
      </c>
      <c r="T11" s="16">
        <v>2</v>
      </c>
      <c r="U11" s="17">
        <v>2</v>
      </c>
      <c r="V11" s="18">
        <v>2</v>
      </c>
      <c r="W11" s="17">
        <v>2</v>
      </c>
      <c r="X11" s="18">
        <v>2</v>
      </c>
      <c r="Y11" s="17">
        <v>1</v>
      </c>
      <c r="Z11" s="18">
        <v>2</v>
      </c>
      <c r="AA11" s="17">
        <v>2</v>
      </c>
      <c r="AB11" s="18">
        <v>2</v>
      </c>
      <c r="AC11" s="17">
        <v>2</v>
      </c>
      <c r="AD11" s="18">
        <v>2</v>
      </c>
      <c r="AE11" s="15">
        <v>2</v>
      </c>
      <c r="AF11" s="16">
        <v>2</v>
      </c>
      <c r="AG11" s="15">
        <v>2</v>
      </c>
      <c r="AH11" s="16">
        <v>1</v>
      </c>
      <c r="AI11" s="15">
        <v>2</v>
      </c>
      <c r="AJ11" s="16">
        <v>2</v>
      </c>
      <c r="AK11" s="15">
        <v>2</v>
      </c>
      <c r="AL11" s="16">
        <v>2</v>
      </c>
      <c r="AM11" s="15">
        <v>1</v>
      </c>
      <c r="AN11" s="16">
        <v>2</v>
      </c>
      <c r="AO11" s="17">
        <v>2</v>
      </c>
      <c r="AP11" s="18">
        <v>2</v>
      </c>
      <c r="AQ11" s="17">
        <v>2</v>
      </c>
      <c r="AR11" s="18">
        <v>2</v>
      </c>
      <c r="AS11" s="17">
        <v>2</v>
      </c>
      <c r="AT11" s="18">
        <v>2</v>
      </c>
      <c r="AU11" s="17">
        <v>2</v>
      </c>
      <c r="AV11" s="18">
        <v>2</v>
      </c>
      <c r="AW11" s="17">
        <v>2</v>
      </c>
      <c r="AX11" s="18">
        <v>2</v>
      </c>
      <c r="AY11" s="2">
        <f t="shared" si="2"/>
        <v>18</v>
      </c>
      <c r="AZ11" s="2">
        <f t="shared" si="3"/>
        <v>19</v>
      </c>
      <c r="BA11" s="2">
        <f t="shared" si="4"/>
        <v>18</v>
      </c>
      <c r="BB11" s="2">
        <f t="shared" si="5"/>
        <v>20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15" customHeight="1">
      <c r="A12" s="115">
        <v>5</v>
      </c>
      <c r="B12" s="43" t="s">
        <v>22</v>
      </c>
      <c r="C12" s="43" t="s">
        <v>67</v>
      </c>
      <c r="D12" s="43" t="s">
        <v>287</v>
      </c>
      <c r="E12" s="43" t="s">
        <v>338</v>
      </c>
      <c r="F12" s="43" t="s">
        <v>339</v>
      </c>
      <c r="G12" s="59">
        <f t="shared" si="0"/>
        <v>0.948051948051948</v>
      </c>
      <c r="H12" s="6"/>
      <c r="I12" s="31">
        <f t="shared" si="1"/>
        <v>73</v>
      </c>
      <c r="J12" s="32"/>
      <c r="K12" s="15">
        <v>2</v>
      </c>
      <c r="L12" s="16">
        <v>2</v>
      </c>
      <c r="M12" s="15">
        <v>2</v>
      </c>
      <c r="N12" s="16">
        <v>2</v>
      </c>
      <c r="O12" s="15">
        <v>2</v>
      </c>
      <c r="P12" s="16">
        <v>2</v>
      </c>
      <c r="Q12" s="15">
        <v>2</v>
      </c>
      <c r="R12" s="16">
        <v>2</v>
      </c>
      <c r="S12" s="15">
        <v>2</v>
      </c>
      <c r="T12" s="16">
        <v>2</v>
      </c>
      <c r="U12" s="17">
        <v>2</v>
      </c>
      <c r="V12" s="18">
        <v>2</v>
      </c>
      <c r="W12" s="17">
        <v>2</v>
      </c>
      <c r="X12" s="18">
        <v>2</v>
      </c>
      <c r="Y12" s="17">
        <v>2</v>
      </c>
      <c r="Z12" s="18">
        <v>2</v>
      </c>
      <c r="AA12" s="17">
        <v>2</v>
      </c>
      <c r="AB12" s="18">
        <v>1</v>
      </c>
      <c r="AC12" s="17">
        <v>1</v>
      </c>
      <c r="AD12" s="18">
        <v>2</v>
      </c>
      <c r="AE12" s="15">
        <v>2</v>
      </c>
      <c r="AF12" s="16">
        <v>2</v>
      </c>
      <c r="AG12" s="15">
        <v>2</v>
      </c>
      <c r="AH12" s="16">
        <v>2</v>
      </c>
      <c r="AI12" s="15">
        <v>2</v>
      </c>
      <c r="AJ12" s="16">
        <v>2</v>
      </c>
      <c r="AK12" s="15">
        <v>2</v>
      </c>
      <c r="AL12" s="16">
        <v>1</v>
      </c>
      <c r="AM12" s="15">
        <v>1</v>
      </c>
      <c r="AN12" s="16">
        <v>1</v>
      </c>
      <c r="AO12" s="17">
        <v>2</v>
      </c>
      <c r="AP12" s="18">
        <v>2</v>
      </c>
      <c r="AQ12" s="17">
        <v>1</v>
      </c>
      <c r="AR12" s="18">
        <v>1</v>
      </c>
      <c r="AS12" s="17">
        <v>2</v>
      </c>
      <c r="AT12" s="18">
        <v>2</v>
      </c>
      <c r="AU12" s="17">
        <v>2</v>
      </c>
      <c r="AV12" s="18">
        <v>2</v>
      </c>
      <c r="AW12" s="17">
        <v>2</v>
      </c>
      <c r="AX12" s="18">
        <v>2</v>
      </c>
      <c r="AY12" s="2">
        <f t="shared" si="2"/>
        <v>20</v>
      </c>
      <c r="AZ12" s="2">
        <f t="shared" si="3"/>
        <v>18</v>
      </c>
      <c r="BA12" s="2">
        <f t="shared" si="4"/>
        <v>17</v>
      </c>
      <c r="BB12" s="2">
        <f t="shared" si="5"/>
        <v>18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116"/>
      <c r="B13" s="43" t="s">
        <v>132</v>
      </c>
      <c r="C13" s="43" t="s">
        <v>140</v>
      </c>
      <c r="D13" s="43" t="s">
        <v>190</v>
      </c>
      <c r="E13" s="43" t="s">
        <v>73</v>
      </c>
      <c r="F13" s="43" t="s">
        <v>63</v>
      </c>
      <c r="G13" s="59">
        <f t="shared" si="0"/>
        <v>0.948051948051948</v>
      </c>
      <c r="H13" s="6"/>
      <c r="I13" s="31">
        <f t="shared" si="1"/>
        <v>73</v>
      </c>
      <c r="J13" s="32"/>
      <c r="K13" s="15">
        <v>1</v>
      </c>
      <c r="L13" s="16">
        <v>2</v>
      </c>
      <c r="M13" s="15">
        <v>2</v>
      </c>
      <c r="N13" s="16">
        <v>2</v>
      </c>
      <c r="O13" s="15">
        <v>2</v>
      </c>
      <c r="P13" s="16">
        <v>2</v>
      </c>
      <c r="Q13" s="15">
        <v>1</v>
      </c>
      <c r="R13" s="16">
        <v>2</v>
      </c>
      <c r="S13" s="15">
        <v>2</v>
      </c>
      <c r="T13" s="16">
        <v>2</v>
      </c>
      <c r="U13" s="17">
        <v>2</v>
      </c>
      <c r="V13" s="18">
        <v>2</v>
      </c>
      <c r="W13" s="17">
        <v>2</v>
      </c>
      <c r="X13" s="18">
        <v>2</v>
      </c>
      <c r="Y13" s="17">
        <v>2</v>
      </c>
      <c r="Z13" s="18">
        <v>1</v>
      </c>
      <c r="AA13" s="17">
        <v>2</v>
      </c>
      <c r="AB13" s="18">
        <v>2</v>
      </c>
      <c r="AC13" s="17">
        <v>1</v>
      </c>
      <c r="AD13" s="18">
        <v>2</v>
      </c>
      <c r="AE13" s="15">
        <v>2</v>
      </c>
      <c r="AF13" s="16">
        <v>2</v>
      </c>
      <c r="AG13" s="15">
        <v>1</v>
      </c>
      <c r="AH13" s="16">
        <v>2</v>
      </c>
      <c r="AI13" s="15">
        <v>2</v>
      </c>
      <c r="AJ13" s="16">
        <v>2</v>
      </c>
      <c r="AK13" s="15">
        <v>2</v>
      </c>
      <c r="AL13" s="16">
        <v>2</v>
      </c>
      <c r="AM13" s="15">
        <v>2</v>
      </c>
      <c r="AN13" s="16">
        <v>2</v>
      </c>
      <c r="AO13" s="17">
        <v>2</v>
      </c>
      <c r="AP13" s="18">
        <v>1</v>
      </c>
      <c r="AQ13" s="17">
        <v>2</v>
      </c>
      <c r="AR13" s="18">
        <v>2</v>
      </c>
      <c r="AS13" s="17">
        <v>2</v>
      </c>
      <c r="AT13" s="18">
        <v>2</v>
      </c>
      <c r="AU13" s="17">
        <v>1</v>
      </c>
      <c r="AV13" s="18">
        <v>2</v>
      </c>
      <c r="AW13" s="17">
        <v>2</v>
      </c>
      <c r="AX13" s="18">
        <v>2</v>
      </c>
      <c r="AY13" s="2">
        <f t="shared" si="2"/>
        <v>18</v>
      </c>
      <c r="AZ13" s="2">
        <f t="shared" si="3"/>
        <v>18</v>
      </c>
      <c r="BA13" s="2">
        <f t="shared" si="4"/>
        <v>19</v>
      </c>
      <c r="BB13" s="2">
        <f t="shared" si="5"/>
        <v>18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115">
        <v>7</v>
      </c>
      <c r="B14" s="40" t="s">
        <v>13</v>
      </c>
      <c r="C14" s="40" t="s">
        <v>116</v>
      </c>
      <c r="D14" s="40" t="s">
        <v>190</v>
      </c>
      <c r="E14" s="40" t="s">
        <v>117</v>
      </c>
      <c r="F14" s="40" t="s">
        <v>118</v>
      </c>
      <c r="G14" s="59">
        <f t="shared" si="0"/>
        <v>0.935064935064935</v>
      </c>
      <c r="H14" s="6"/>
      <c r="I14" s="31">
        <f t="shared" si="1"/>
        <v>72</v>
      </c>
      <c r="J14" s="32"/>
      <c r="K14" s="15">
        <v>2</v>
      </c>
      <c r="L14" s="16">
        <v>2</v>
      </c>
      <c r="M14" s="15">
        <v>2</v>
      </c>
      <c r="N14" s="16">
        <v>2</v>
      </c>
      <c r="O14" s="15">
        <v>2</v>
      </c>
      <c r="P14" s="16">
        <v>2</v>
      </c>
      <c r="Q14" s="15">
        <v>1</v>
      </c>
      <c r="R14" s="16">
        <v>2</v>
      </c>
      <c r="S14" s="15">
        <v>2</v>
      </c>
      <c r="T14" s="16">
        <v>2</v>
      </c>
      <c r="U14" s="17">
        <v>2</v>
      </c>
      <c r="V14" s="18">
        <v>1</v>
      </c>
      <c r="W14" s="17">
        <v>2</v>
      </c>
      <c r="X14" s="18">
        <v>2</v>
      </c>
      <c r="Y14" s="17">
        <v>2</v>
      </c>
      <c r="Z14" s="18">
        <v>2</v>
      </c>
      <c r="AA14" s="17">
        <v>2</v>
      </c>
      <c r="AB14" s="18">
        <v>1</v>
      </c>
      <c r="AC14" s="17">
        <v>1</v>
      </c>
      <c r="AD14" s="18">
        <v>2</v>
      </c>
      <c r="AE14" s="15">
        <v>2</v>
      </c>
      <c r="AF14" s="16">
        <v>2</v>
      </c>
      <c r="AG14" s="15">
        <v>2</v>
      </c>
      <c r="AH14" s="16">
        <v>1</v>
      </c>
      <c r="AI14" s="15">
        <v>2</v>
      </c>
      <c r="AJ14" s="16">
        <v>2</v>
      </c>
      <c r="AK14" s="15">
        <v>2</v>
      </c>
      <c r="AL14" s="16">
        <v>2</v>
      </c>
      <c r="AM14" s="15">
        <v>2</v>
      </c>
      <c r="AN14" s="16">
        <v>1</v>
      </c>
      <c r="AO14" s="17">
        <v>2</v>
      </c>
      <c r="AP14" s="18">
        <v>1</v>
      </c>
      <c r="AQ14" s="17">
        <v>2</v>
      </c>
      <c r="AR14" s="18">
        <v>2</v>
      </c>
      <c r="AS14" s="17">
        <v>1</v>
      </c>
      <c r="AT14" s="18">
        <v>2</v>
      </c>
      <c r="AU14" s="17">
        <v>2</v>
      </c>
      <c r="AV14" s="18">
        <v>2</v>
      </c>
      <c r="AW14" s="17">
        <v>2</v>
      </c>
      <c r="AX14" s="18">
        <v>2</v>
      </c>
      <c r="AY14" s="2">
        <f t="shared" si="2"/>
        <v>19</v>
      </c>
      <c r="AZ14" s="2">
        <f t="shared" si="3"/>
        <v>17</v>
      </c>
      <c r="BA14" s="2">
        <f t="shared" si="4"/>
        <v>18</v>
      </c>
      <c r="BB14" s="2">
        <f t="shared" si="5"/>
        <v>18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116"/>
      <c r="B15" s="40" t="s">
        <v>36</v>
      </c>
      <c r="C15" s="40" t="s">
        <v>389</v>
      </c>
      <c r="D15" s="40" t="s">
        <v>190</v>
      </c>
      <c r="E15" s="40" t="s">
        <v>390</v>
      </c>
      <c r="F15" s="40" t="s">
        <v>391</v>
      </c>
      <c r="G15" s="59">
        <f t="shared" si="0"/>
        <v>0.935064935064935</v>
      </c>
      <c r="H15" s="6"/>
      <c r="I15" s="31">
        <f t="shared" si="1"/>
        <v>72</v>
      </c>
      <c r="J15" s="32"/>
      <c r="K15" s="15">
        <v>2</v>
      </c>
      <c r="L15" s="16">
        <v>2</v>
      </c>
      <c r="M15" s="15">
        <v>2</v>
      </c>
      <c r="N15" s="16">
        <v>2</v>
      </c>
      <c r="O15" s="15">
        <v>1</v>
      </c>
      <c r="P15" s="16">
        <v>2</v>
      </c>
      <c r="Q15" s="15">
        <v>2</v>
      </c>
      <c r="R15" s="16">
        <v>2</v>
      </c>
      <c r="S15" s="15">
        <v>2</v>
      </c>
      <c r="T15" s="16">
        <v>2</v>
      </c>
      <c r="U15" s="17">
        <v>1</v>
      </c>
      <c r="V15" s="18">
        <v>2</v>
      </c>
      <c r="W15" s="17">
        <v>2</v>
      </c>
      <c r="X15" s="18">
        <v>2</v>
      </c>
      <c r="Y15" s="17">
        <v>2</v>
      </c>
      <c r="Z15" s="18">
        <v>2</v>
      </c>
      <c r="AA15" s="17">
        <v>2</v>
      </c>
      <c r="AB15" s="18">
        <v>2</v>
      </c>
      <c r="AC15" s="17">
        <v>1</v>
      </c>
      <c r="AD15" s="18">
        <v>2</v>
      </c>
      <c r="AE15" s="15">
        <v>2</v>
      </c>
      <c r="AF15" s="16">
        <v>2</v>
      </c>
      <c r="AG15" s="15">
        <v>2</v>
      </c>
      <c r="AH15" s="16">
        <v>2</v>
      </c>
      <c r="AI15" s="15">
        <v>2</v>
      </c>
      <c r="AJ15" s="16">
        <v>2</v>
      </c>
      <c r="AK15" s="15">
        <v>2</v>
      </c>
      <c r="AL15" s="16">
        <v>2</v>
      </c>
      <c r="AM15" s="15">
        <v>1</v>
      </c>
      <c r="AN15" s="16">
        <v>2</v>
      </c>
      <c r="AO15" s="17">
        <v>2</v>
      </c>
      <c r="AP15" s="18">
        <v>1</v>
      </c>
      <c r="AQ15" s="17">
        <v>2</v>
      </c>
      <c r="AR15" s="18">
        <v>2</v>
      </c>
      <c r="AS15" s="17">
        <v>1</v>
      </c>
      <c r="AT15" s="18">
        <v>1</v>
      </c>
      <c r="AU15" s="17">
        <v>2</v>
      </c>
      <c r="AV15" s="18">
        <v>2</v>
      </c>
      <c r="AW15" s="17">
        <v>2</v>
      </c>
      <c r="AX15" s="18">
        <v>1</v>
      </c>
      <c r="AY15" s="2">
        <f t="shared" si="2"/>
        <v>19</v>
      </c>
      <c r="AZ15" s="2">
        <f t="shared" si="3"/>
        <v>18</v>
      </c>
      <c r="BA15" s="2">
        <f t="shared" si="4"/>
        <v>19</v>
      </c>
      <c r="BB15" s="2">
        <f t="shared" si="5"/>
        <v>16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115">
        <v>9</v>
      </c>
      <c r="B16" s="40" t="s">
        <v>21</v>
      </c>
      <c r="C16" s="40" t="s">
        <v>119</v>
      </c>
      <c r="D16" s="40" t="s">
        <v>190</v>
      </c>
      <c r="E16" s="40" t="s">
        <v>58</v>
      </c>
      <c r="F16" s="40" t="s">
        <v>120</v>
      </c>
      <c r="G16" s="59">
        <f t="shared" si="0"/>
        <v>0.922077922077922</v>
      </c>
      <c r="H16" s="6"/>
      <c r="I16" s="31">
        <f t="shared" si="1"/>
        <v>71</v>
      </c>
      <c r="J16" s="32"/>
      <c r="K16" s="15">
        <v>2</v>
      </c>
      <c r="L16" s="16">
        <v>1</v>
      </c>
      <c r="M16" s="15">
        <v>2</v>
      </c>
      <c r="N16" s="16">
        <v>2</v>
      </c>
      <c r="O16" s="15">
        <v>2</v>
      </c>
      <c r="P16" s="16">
        <v>1</v>
      </c>
      <c r="Q16" s="15">
        <v>2</v>
      </c>
      <c r="R16" s="16">
        <v>1</v>
      </c>
      <c r="S16" s="15">
        <v>2</v>
      </c>
      <c r="T16" s="16">
        <v>1</v>
      </c>
      <c r="U16" s="17">
        <v>2</v>
      </c>
      <c r="V16" s="18">
        <v>2</v>
      </c>
      <c r="W16" s="17">
        <v>2</v>
      </c>
      <c r="X16" s="18">
        <v>2</v>
      </c>
      <c r="Y16" s="17">
        <v>1</v>
      </c>
      <c r="Z16" s="18">
        <v>2</v>
      </c>
      <c r="AA16" s="17">
        <v>2</v>
      </c>
      <c r="AB16" s="18">
        <v>2</v>
      </c>
      <c r="AC16" s="17">
        <v>1</v>
      </c>
      <c r="AD16" s="18">
        <v>2</v>
      </c>
      <c r="AE16" s="15">
        <v>2</v>
      </c>
      <c r="AF16" s="16">
        <v>2</v>
      </c>
      <c r="AG16" s="15">
        <v>2</v>
      </c>
      <c r="AH16" s="16">
        <v>2</v>
      </c>
      <c r="AI16" s="15">
        <v>2</v>
      </c>
      <c r="AJ16" s="16">
        <v>2</v>
      </c>
      <c r="AK16" s="15">
        <v>2</v>
      </c>
      <c r="AL16" s="16">
        <v>2</v>
      </c>
      <c r="AM16" s="15">
        <v>2</v>
      </c>
      <c r="AN16" s="16">
        <v>1</v>
      </c>
      <c r="AO16" s="17">
        <v>2</v>
      </c>
      <c r="AP16" s="18">
        <v>2</v>
      </c>
      <c r="AQ16" s="17">
        <v>2</v>
      </c>
      <c r="AR16" s="18">
        <v>2</v>
      </c>
      <c r="AS16" s="17">
        <v>2</v>
      </c>
      <c r="AT16" s="18">
        <v>1</v>
      </c>
      <c r="AU16" s="17">
        <v>2</v>
      </c>
      <c r="AV16" s="18">
        <v>2</v>
      </c>
      <c r="AW16" s="17">
        <v>2</v>
      </c>
      <c r="AX16" s="18">
        <v>1</v>
      </c>
      <c r="AY16" s="2">
        <f t="shared" si="2"/>
        <v>16</v>
      </c>
      <c r="AZ16" s="2">
        <f t="shared" si="3"/>
        <v>18</v>
      </c>
      <c r="BA16" s="2">
        <f t="shared" si="4"/>
        <v>19</v>
      </c>
      <c r="BB16" s="2">
        <f t="shared" si="5"/>
        <v>18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117"/>
      <c r="B17" s="40" t="s">
        <v>342</v>
      </c>
      <c r="C17" s="40" t="s">
        <v>343</v>
      </c>
      <c r="D17" s="40" t="s">
        <v>287</v>
      </c>
      <c r="E17" s="40" t="s">
        <v>73</v>
      </c>
      <c r="F17" s="40" t="s">
        <v>321</v>
      </c>
      <c r="G17" s="59">
        <f t="shared" si="0"/>
        <v>0.922077922077922</v>
      </c>
      <c r="H17" s="6"/>
      <c r="I17" s="31">
        <f t="shared" si="1"/>
        <v>71</v>
      </c>
      <c r="J17" s="32"/>
      <c r="K17" s="15">
        <v>2</v>
      </c>
      <c r="L17" s="16">
        <v>1</v>
      </c>
      <c r="M17" s="15">
        <v>2</v>
      </c>
      <c r="N17" s="16">
        <v>2</v>
      </c>
      <c r="O17" s="15">
        <v>2</v>
      </c>
      <c r="P17" s="16">
        <v>2</v>
      </c>
      <c r="Q17" s="15">
        <v>2</v>
      </c>
      <c r="R17" s="16">
        <v>1</v>
      </c>
      <c r="S17" s="15">
        <v>2</v>
      </c>
      <c r="T17" s="16">
        <v>2</v>
      </c>
      <c r="U17" s="17">
        <v>2</v>
      </c>
      <c r="V17" s="18">
        <v>1</v>
      </c>
      <c r="W17" s="17">
        <v>2</v>
      </c>
      <c r="X17" s="18">
        <v>2</v>
      </c>
      <c r="Y17" s="17">
        <v>1</v>
      </c>
      <c r="Z17" s="18">
        <v>2</v>
      </c>
      <c r="AA17" s="17">
        <v>2</v>
      </c>
      <c r="AB17" s="18">
        <v>2</v>
      </c>
      <c r="AC17" s="17">
        <v>2</v>
      </c>
      <c r="AD17" s="18">
        <v>2</v>
      </c>
      <c r="AE17" s="15">
        <v>2</v>
      </c>
      <c r="AF17" s="16">
        <v>1</v>
      </c>
      <c r="AG17" s="15">
        <v>2</v>
      </c>
      <c r="AH17" s="16">
        <v>2</v>
      </c>
      <c r="AI17" s="15">
        <v>2</v>
      </c>
      <c r="AJ17" s="16">
        <v>2</v>
      </c>
      <c r="AK17" s="15">
        <v>2</v>
      </c>
      <c r="AL17" s="16">
        <v>2</v>
      </c>
      <c r="AM17" s="15">
        <v>2</v>
      </c>
      <c r="AN17" s="16">
        <v>1</v>
      </c>
      <c r="AO17" s="17">
        <v>2</v>
      </c>
      <c r="AP17" s="18">
        <v>2</v>
      </c>
      <c r="AQ17" s="17">
        <v>1</v>
      </c>
      <c r="AR17" s="18">
        <v>2</v>
      </c>
      <c r="AS17" s="17">
        <v>2</v>
      </c>
      <c r="AT17" s="18">
        <v>1</v>
      </c>
      <c r="AU17" s="17">
        <v>2</v>
      </c>
      <c r="AV17" s="18">
        <v>1</v>
      </c>
      <c r="AW17" s="17">
        <v>2</v>
      </c>
      <c r="AX17" s="18">
        <v>2</v>
      </c>
      <c r="AY17" s="2">
        <f t="shared" si="2"/>
        <v>18</v>
      </c>
      <c r="AZ17" s="2">
        <f t="shared" si="3"/>
        <v>18</v>
      </c>
      <c r="BA17" s="2">
        <f t="shared" si="4"/>
        <v>18</v>
      </c>
      <c r="BB17" s="2">
        <f t="shared" si="5"/>
        <v>17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117"/>
      <c r="B18" s="40" t="s">
        <v>348</v>
      </c>
      <c r="C18" s="40" t="s">
        <v>349</v>
      </c>
      <c r="D18" s="40" t="s">
        <v>350</v>
      </c>
      <c r="E18" s="40" t="s">
        <v>73</v>
      </c>
      <c r="F18" s="40" t="s">
        <v>63</v>
      </c>
      <c r="G18" s="59">
        <f t="shared" si="0"/>
        <v>0.922077922077922</v>
      </c>
      <c r="H18" s="6"/>
      <c r="I18" s="31">
        <f t="shared" si="1"/>
        <v>71</v>
      </c>
      <c r="J18" s="32"/>
      <c r="K18" s="15">
        <v>2</v>
      </c>
      <c r="L18" s="16">
        <v>2</v>
      </c>
      <c r="M18" s="15">
        <v>1</v>
      </c>
      <c r="N18" s="16">
        <v>2</v>
      </c>
      <c r="O18" s="15">
        <v>2</v>
      </c>
      <c r="P18" s="16">
        <v>2</v>
      </c>
      <c r="Q18" s="15">
        <v>2</v>
      </c>
      <c r="R18" s="16">
        <v>2</v>
      </c>
      <c r="S18" s="15">
        <v>2</v>
      </c>
      <c r="T18" s="16">
        <v>1</v>
      </c>
      <c r="U18" s="17">
        <v>1</v>
      </c>
      <c r="V18" s="18">
        <v>2</v>
      </c>
      <c r="W18" s="17">
        <v>2</v>
      </c>
      <c r="X18" s="18">
        <v>2</v>
      </c>
      <c r="Y18" s="17">
        <v>2</v>
      </c>
      <c r="Z18" s="18">
        <v>1</v>
      </c>
      <c r="AA18" s="17">
        <v>2</v>
      </c>
      <c r="AB18" s="18">
        <v>1</v>
      </c>
      <c r="AC18" s="17">
        <v>2</v>
      </c>
      <c r="AD18" s="18">
        <v>2</v>
      </c>
      <c r="AE18" s="15">
        <v>2</v>
      </c>
      <c r="AF18" s="16">
        <v>2</v>
      </c>
      <c r="AG18" s="15">
        <v>2</v>
      </c>
      <c r="AH18" s="16">
        <v>2</v>
      </c>
      <c r="AI18" s="15">
        <v>2</v>
      </c>
      <c r="AJ18" s="16">
        <v>2</v>
      </c>
      <c r="AK18" s="15">
        <v>1</v>
      </c>
      <c r="AL18" s="16">
        <v>2</v>
      </c>
      <c r="AM18" s="15">
        <v>1</v>
      </c>
      <c r="AN18" s="16">
        <v>2</v>
      </c>
      <c r="AO18" s="17">
        <v>1</v>
      </c>
      <c r="AP18" s="18">
        <v>2</v>
      </c>
      <c r="AQ18" s="17">
        <v>2</v>
      </c>
      <c r="AR18" s="18">
        <v>1</v>
      </c>
      <c r="AS18" s="17">
        <v>2</v>
      </c>
      <c r="AT18" s="18">
        <v>2</v>
      </c>
      <c r="AU18" s="17">
        <v>2</v>
      </c>
      <c r="AV18" s="18">
        <v>2</v>
      </c>
      <c r="AW18" s="17">
        <v>2</v>
      </c>
      <c r="AX18" s="18">
        <v>2</v>
      </c>
      <c r="AY18" s="2">
        <f t="shared" si="2"/>
        <v>18</v>
      </c>
      <c r="AZ18" s="2">
        <f t="shared" si="3"/>
        <v>17</v>
      </c>
      <c r="BA18" s="2">
        <f t="shared" si="4"/>
        <v>18</v>
      </c>
      <c r="BB18" s="2">
        <f t="shared" si="5"/>
        <v>18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116"/>
      <c r="B19" s="43" t="s">
        <v>26</v>
      </c>
      <c r="C19" s="43" t="s">
        <v>35</v>
      </c>
      <c r="D19" s="43" t="s">
        <v>190</v>
      </c>
      <c r="E19" s="43" t="s">
        <v>379</v>
      </c>
      <c r="F19" s="43" t="s">
        <v>87</v>
      </c>
      <c r="G19" s="59">
        <f t="shared" si="0"/>
        <v>0.922077922077922</v>
      </c>
      <c r="H19" s="6"/>
      <c r="I19" s="31">
        <f t="shared" si="1"/>
        <v>71</v>
      </c>
      <c r="J19" s="32"/>
      <c r="K19" s="15">
        <v>2</v>
      </c>
      <c r="L19" s="16">
        <v>2</v>
      </c>
      <c r="M19" s="15">
        <v>2</v>
      </c>
      <c r="N19" s="16">
        <v>2</v>
      </c>
      <c r="O19" s="15">
        <v>2</v>
      </c>
      <c r="P19" s="16">
        <v>2</v>
      </c>
      <c r="Q19" s="15">
        <v>1</v>
      </c>
      <c r="R19" s="16">
        <v>2</v>
      </c>
      <c r="S19" s="15">
        <v>2</v>
      </c>
      <c r="T19" s="16">
        <v>1</v>
      </c>
      <c r="U19" s="17">
        <v>2</v>
      </c>
      <c r="V19" s="18">
        <v>2</v>
      </c>
      <c r="W19" s="17">
        <v>2</v>
      </c>
      <c r="X19" s="18">
        <v>2</v>
      </c>
      <c r="Y19" s="17">
        <v>2</v>
      </c>
      <c r="Z19" s="18">
        <v>2</v>
      </c>
      <c r="AA19" s="17">
        <v>2</v>
      </c>
      <c r="AB19" s="18">
        <v>2</v>
      </c>
      <c r="AC19" s="17">
        <v>2</v>
      </c>
      <c r="AD19" s="18">
        <v>2</v>
      </c>
      <c r="AE19" s="15">
        <v>1</v>
      </c>
      <c r="AF19" s="16">
        <v>2</v>
      </c>
      <c r="AG19" s="15">
        <v>2</v>
      </c>
      <c r="AH19" s="16">
        <v>2</v>
      </c>
      <c r="AI19" s="15">
        <v>1</v>
      </c>
      <c r="AJ19" s="16">
        <v>1</v>
      </c>
      <c r="AK19" s="15">
        <v>2</v>
      </c>
      <c r="AL19" s="16">
        <v>1</v>
      </c>
      <c r="AM19" s="15">
        <v>1</v>
      </c>
      <c r="AN19" s="16">
        <v>2</v>
      </c>
      <c r="AO19" s="17">
        <v>2</v>
      </c>
      <c r="AP19" s="18">
        <v>2</v>
      </c>
      <c r="AQ19" s="17">
        <v>2</v>
      </c>
      <c r="AR19" s="18">
        <v>2</v>
      </c>
      <c r="AS19" s="17">
        <v>2</v>
      </c>
      <c r="AT19" s="18">
        <v>1</v>
      </c>
      <c r="AU19" s="17">
        <v>2</v>
      </c>
      <c r="AV19" s="18">
        <v>1</v>
      </c>
      <c r="AW19" s="17">
        <v>2</v>
      </c>
      <c r="AX19" s="18">
        <v>2</v>
      </c>
      <c r="AY19" s="2">
        <f t="shared" si="2"/>
        <v>18</v>
      </c>
      <c r="AZ19" s="2">
        <f t="shared" si="3"/>
        <v>20</v>
      </c>
      <c r="BA19" s="2">
        <f t="shared" si="4"/>
        <v>15</v>
      </c>
      <c r="BB19" s="2">
        <f t="shared" si="5"/>
        <v>18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115">
        <v>13</v>
      </c>
      <c r="B20" s="43" t="s">
        <v>13</v>
      </c>
      <c r="C20" s="43" t="s">
        <v>64</v>
      </c>
      <c r="D20" s="43" t="s">
        <v>190</v>
      </c>
      <c r="E20" s="43" t="s">
        <v>108</v>
      </c>
      <c r="F20" s="43" t="s">
        <v>314</v>
      </c>
      <c r="G20" s="59">
        <f t="shared" si="0"/>
        <v>0.9090909090909091</v>
      </c>
      <c r="H20" s="6"/>
      <c r="I20" s="31">
        <f t="shared" si="1"/>
        <v>70</v>
      </c>
      <c r="J20" s="32"/>
      <c r="K20" s="15">
        <v>1</v>
      </c>
      <c r="L20" s="16">
        <v>1</v>
      </c>
      <c r="M20" s="15">
        <v>2</v>
      </c>
      <c r="N20" s="16">
        <v>1</v>
      </c>
      <c r="O20" s="15">
        <v>1</v>
      </c>
      <c r="P20" s="16">
        <v>2</v>
      </c>
      <c r="Q20" s="15">
        <v>2</v>
      </c>
      <c r="R20" s="16">
        <v>2</v>
      </c>
      <c r="S20" s="15">
        <v>2</v>
      </c>
      <c r="T20" s="16">
        <v>2</v>
      </c>
      <c r="U20" s="17">
        <v>1</v>
      </c>
      <c r="V20" s="18">
        <v>2</v>
      </c>
      <c r="W20" s="17">
        <v>2</v>
      </c>
      <c r="X20" s="18">
        <v>2</v>
      </c>
      <c r="Y20" s="17">
        <v>2</v>
      </c>
      <c r="Z20" s="18">
        <v>2</v>
      </c>
      <c r="AA20" s="17">
        <v>2</v>
      </c>
      <c r="AB20" s="18">
        <v>2</v>
      </c>
      <c r="AC20" s="17">
        <v>2</v>
      </c>
      <c r="AD20" s="18">
        <v>2</v>
      </c>
      <c r="AE20" s="15">
        <v>2</v>
      </c>
      <c r="AF20" s="16">
        <v>2</v>
      </c>
      <c r="AG20" s="15">
        <v>2</v>
      </c>
      <c r="AH20" s="16">
        <v>2</v>
      </c>
      <c r="AI20" s="15">
        <v>2</v>
      </c>
      <c r="AJ20" s="16">
        <v>2</v>
      </c>
      <c r="AK20" s="15">
        <v>2</v>
      </c>
      <c r="AL20" s="16">
        <v>1</v>
      </c>
      <c r="AM20" s="15">
        <v>1</v>
      </c>
      <c r="AN20" s="16">
        <v>1</v>
      </c>
      <c r="AO20" s="17">
        <v>2</v>
      </c>
      <c r="AP20" s="18">
        <v>2</v>
      </c>
      <c r="AQ20" s="17">
        <v>2</v>
      </c>
      <c r="AR20" s="18">
        <v>2</v>
      </c>
      <c r="AS20" s="17">
        <v>1</v>
      </c>
      <c r="AT20" s="18">
        <v>2</v>
      </c>
      <c r="AU20" s="17">
        <v>2</v>
      </c>
      <c r="AV20" s="18">
        <v>2</v>
      </c>
      <c r="AW20" s="17">
        <v>2</v>
      </c>
      <c r="AX20" s="18">
        <v>1</v>
      </c>
      <c r="AY20" s="2">
        <f t="shared" si="2"/>
        <v>16</v>
      </c>
      <c r="AZ20" s="2">
        <f t="shared" si="3"/>
        <v>19</v>
      </c>
      <c r="BA20" s="2">
        <f t="shared" si="4"/>
        <v>17</v>
      </c>
      <c r="BB20" s="2">
        <f t="shared" si="5"/>
        <v>18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116"/>
      <c r="B21" s="40" t="s">
        <v>13</v>
      </c>
      <c r="C21" s="40" t="s">
        <v>373</v>
      </c>
      <c r="D21" s="43" t="s">
        <v>190</v>
      </c>
      <c r="E21" s="40" t="s">
        <v>374</v>
      </c>
      <c r="F21" s="43" t="s">
        <v>375</v>
      </c>
      <c r="G21" s="59">
        <f t="shared" si="0"/>
        <v>0.9090909090909091</v>
      </c>
      <c r="H21" s="6"/>
      <c r="I21" s="31">
        <f t="shared" si="1"/>
        <v>70</v>
      </c>
      <c r="J21" s="32"/>
      <c r="K21" s="15">
        <v>1</v>
      </c>
      <c r="L21" s="16">
        <v>1</v>
      </c>
      <c r="M21" s="15">
        <v>2</v>
      </c>
      <c r="N21" s="16">
        <v>2</v>
      </c>
      <c r="O21" s="15">
        <v>2</v>
      </c>
      <c r="P21" s="16">
        <v>2</v>
      </c>
      <c r="Q21" s="15">
        <v>2</v>
      </c>
      <c r="R21" s="16">
        <v>2</v>
      </c>
      <c r="S21" s="15">
        <v>0</v>
      </c>
      <c r="T21" s="16">
        <v>2</v>
      </c>
      <c r="U21" s="17">
        <v>1</v>
      </c>
      <c r="V21" s="18">
        <v>1</v>
      </c>
      <c r="W21" s="17">
        <v>2</v>
      </c>
      <c r="X21" s="18">
        <v>2</v>
      </c>
      <c r="Y21" s="17">
        <v>2</v>
      </c>
      <c r="Z21" s="18">
        <v>2</v>
      </c>
      <c r="AA21" s="17">
        <v>1</v>
      </c>
      <c r="AB21" s="18">
        <v>2</v>
      </c>
      <c r="AC21" s="17">
        <v>2</v>
      </c>
      <c r="AD21" s="18">
        <v>2</v>
      </c>
      <c r="AE21" s="15">
        <v>2</v>
      </c>
      <c r="AF21" s="16">
        <v>2</v>
      </c>
      <c r="AG21" s="15">
        <v>2</v>
      </c>
      <c r="AH21" s="16">
        <v>2</v>
      </c>
      <c r="AI21" s="15">
        <v>2</v>
      </c>
      <c r="AJ21" s="16">
        <v>2</v>
      </c>
      <c r="AK21" s="15">
        <v>2</v>
      </c>
      <c r="AL21" s="16">
        <v>2</v>
      </c>
      <c r="AM21" s="15">
        <v>2</v>
      </c>
      <c r="AN21" s="16">
        <v>2</v>
      </c>
      <c r="AO21" s="17">
        <v>2</v>
      </c>
      <c r="AP21" s="18">
        <v>2</v>
      </c>
      <c r="AQ21" s="17">
        <v>1</v>
      </c>
      <c r="AR21" s="18">
        <v>2</v>
      </c>
      <c r="AS21" s="17">
        <v>1</v>
      </c>
      <c r="AT21" s="18">
        <v>2</v>
      </c>
      <c r="AU21" s="17">
        <v>2</v>
      </c>
      <c r="AV21" s="18">
        <v>2</v>
      </c>
      <c r="AW21" s="17">
        <v>2</v>
      </c>
      <c r="AX21" s="18">
        <v>1</v>
      </c>
      <c r="AY21" s="2">
        <f t="shared" si="2"/>
        <v>16</v>
      </c>
      <c r="AZ21" s="2">
        <f t="shared" si="3"/>
        <v>17</v>
      </c>
      <c r="BA21" s="2">
        <f t="shared" si="4"/>
        <v>20</v>
      </c>
      <c r="BB21" s="2">
        <f t="shared" si="5"/>
        <v>17</v>
      </c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15" customHeight="1">
      <c r="A22" s="115">
        <v>15</v>
      </c>
      <c r="B22" s="40" t="s">
        <v>309</v>
      </c>
      <c r="C22" s="40" t="s">
        <v>299</v>
      </c>
      <c r="D22" s="43" t="s">
        <v>190</v>
      </c>
      <c r="E22" s="40" t="s">
        <v>310</v>
      </c>
      <c r="F22" s="43" t="s">
        <v>311</v>
      </c>
      <c r="G22" s="59">
        <f t="shared" si="0"/>
        <v>0.8961038961038961</v>
      </c>
      <c r="H22" s="6"/>
      <c r="I22" s="31">
        <f t="shared" si="1"/>
        <v>69</v>
      </c>
      <c r="J22" s="32"/>
      <c r="K22" s="15">
        <v>2</v>
      </c>
      <c r="L22" s="16">
        <v>1</v>
      </c>
      <c r="M22" s="15">
        <v>2</v>
      </c>
      <c r="N22" s="16">
        <v>2</v>
      </c>
      <c r="O22" s="15">
        <v>2</v>
      </c>
      <c r="P22" s="16">
        <v>2</v>
      </c>
      <c r="Q22" s="15">
        <v>1</v>
      </c>
      <c r="R22" s="16">
        <v>2</v>
      </c>
      <c r="S22" s="15">
        <v>2</v>
      </c>
      <c r="T22" s="16">
        <v>2</v>
      </c>
      <c r="U22" s="17">
        <v>1</v>
      </c>
      <c r="V22" s="18">
        <v>2</v>
      </c>
      <c r="W22" s="17">
        <v>2</v>
      </c>
      <c r="X22" s="18">
        <v>1</v>
      </c>
      <c r="Y22" s="17">
        <v>2</v>
      </c>
      <c r="Z22" s="18">
        <v>1</v>
      </c>
      <c r="AA22" s="17">
        <v>1</v>
      </c>
      <c r="AB22" s="18">
        <v>2</v>
      </c>
      <c r="AC22" s="17">
        <v>1</v>
      </c>
      <c r="AD22" s="18">
        <v>2</v>
      </c>
      <c r="AE22" s="15">
        <v>2</v>
      </c>
      <c r="AF22" s="16">
        <v>2</v>
      </c>
      <c r="AG22" s="15">
        <v>2</v>
      </c>
      <c r="AH22" s="16">
        <v>2</v>
      </c>
      <c r="AI22" s="15">
        <v>1</v>
      </c>
      <c r="AJ22" s="16">
        <v>2</v>
      </c>
      <c r="AK22" s="15">
        <v>2</v>
      </c>
      <c r="AL22" s="16">
        <v>1</v>
      </c>
      <c r="AM22" s="15">
        <v>2</v>
      </c>
      <c r="AN22" s="16">
        <v>2</v>
      </c>
      <c r="AO22" s="17">
        <v>2</v>
      </c>
      <c r="AP22" s="18">
        <v>2</v>
      </c>
      <c r="AQ22" s="17">
        <v>2</v>
      </c>
      <c r="AR22" s="18">
        <v>2</v>
      </c>
      <c r="AS22" s="17">
        <v>2</v>
      </c>
      <c r="AT22" s="18">
        <v>1</v>
      </c>
      <c r="AU22" s="17">
        <v>1</v>
      </c>
      <c r="AV22" s="18">
        <v>2</v>
      </c>
      <c r="AW22" s="17">
        <v>2</v>
      </c>
      <c r="AX22" s="18">
        <v>2</v>
      </c>
      <c r="AY22" s="2">
        <f t="shared" si="2"/>
        <v>18</v>
      </c>
      <c r="AZ22" s="2">
        <f t="shared" si="3"/>
        <v>15</v>
      </c>
      <c r="BA22" s="2">
        <f t="shared" si="4"/>
        <v>18</v>
      </c>
      <c r="BB22" s="2">
        <f t="shared" si="5"/>
        <v>18</v>
      </c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15" customHeight="1">
      <c r="A23" s="117"/>
      <c r="B23" s="43" t="s">
        <v>122</v>
      </c>
      <c r="C23" s="43" t="s">
        <v>123</v>
      </c>
      <c r="D23" s="43" t="s">
        <v>190</v>
      </c>
      <c r="E23" s="43" t="s">
        <v>323</v>
      </c>
      <c r="F23" s="43" t="s">
        <v>124</v>
      </c>
      <c r="G23" s="59">
        <f t="shared" si="0"/>
        <v>0.8961038961038961</v>
      </c>
      <c r="H23" s="6"/>
      <c r="I23" s="31">
        <f t="shared" si="1"/>
        <v>69</v>
      </c>
      <c r="J23" s="32"/>
      <c r="K23" s="15">
        <v>2</v>
      </c>
      <c r="L23" s="16">
        <v>2</v>
      </c>
      <c r="M23" s="15">
        <v>2</v>
      </c>
      <c r="N23" s="16">
        <v>2</v>
      </c>
      <c r="O23" s="15">
        <v>1</v>
      </c>
      <c r="P23" s="16">
        <v>2</v>
      </c>
      <c r="Q23" s="15">
        <v>2</v>
      </c>
      <c r="R23" s="16">
        <v>2</v>
      </c>
      <c r="S23" s="15">
        <v>2</v>
      </c>
      <c r="T23" s="16">
        <v>2</v>
      </c>
      <c r="U23" s="17">
        <v>2</v>
      </c>
      <c r="V23" s="18">
        <v>1</v>
      </c>
      <c r="W23" s="17">
        <v>2</v>
      </c>
      <c r="X23" s="18">
        <v>2</v>
      </c>
      <c r="Y23" s="17">
        <v>2</v>
      </c>
      <c r="Z23" s="18">
        <v>2</v>
      </c>
      <c r="AA23" s="17">
        <v>1</v>
      </c>
      <c r="AB23" s="18">
        <v>1</v>
      </c>
      <c r="AC23" s="17">
        <v>1</v>
      </c>
      <c r="AD23" s="18">
        <v>1</v>
      </c>
      <c r="AE23" s="15">
        <v>2</v>
      </c>
      <c r="AF23" s="16">
        <v>2</v>
      </c>
      <c r="AG23" s="15">
        <v>2</v>
      </c>
      <c r="AH23" s="16">
        <v>2</v>
      </c>
      <c r="AI23" s="15">
        <v>1</v>
      </c>
      <c r="AJ23" s="16">
        <v>2</v>
      </c>
      <c r="AK23" s="15">
        <v>2</v>
      </c>
      <c r="AL23" s="16">
        <v>1</v>
      </c>
      <c r="AM23" s="15">
        <v>2</v>
      </c>
      <c r="AN23" s="16">
        <v>1</v>
      </c>
      <c r="AO23" s="17">
        <v>2</v>
      </c>
      <c r="AP23" s="18">
        <v>2</v>
      </c>
      <c r="AQ23" s="17">
        <v>2</v>
      </c>
      <c r="AR23" s="18">
        <v>1</v>
      </c>
      <c r="AS23" s="17">
        <v>2</v>
      </c>
      <c r="AT23" s="18">
        <v>2</v>
      </c>
      <c r="AU23" s="17">
        <v>1</v>
      </c>
      <c r="AV23" s="18">
        <v>2</v>
      </c>
      <c r="AW23" s="17">
        <v>2</v>
      </c>
      <c r="AX23" s="18">
        <v>2</v>
      </c>
      <c r="AY23" s="2">
        <f t="shared" si="2"/>
        <v>19</v>
      </c>
      <c r="AZ23" s="2">
        <f t="shared" si="3"/>
        <v>15</v>
      </c>
      <c r="BA23" s="2">
        <f t="shared" si="4"/>
        <v>17</v>
      </c>
      <c r="BB23" s="2">
        <f t="shared" si="5"/>
        <v>18</v>
      </c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 customHeight="1">
      <c r="A24" s="117"/>
      <c r="B24" s="43" t="s">
        <v>132</v>
      </c>
      <c r="C24" s="43" t="s">
        <v>133</v>
      </c>
      <c r="D24" s="43" t="s">
        <v>190</v>
      </c>
      <c r="E24" s="43" t="s">
        <v>73</v>
      </c>
      <c r="F24" s="43" t="s">
        <v>80</v>
      </c>
      <c r="G24" s="59">
        <f t="shared" si="0"/>
        <v>0.8961038961038961</v>
      </c>
      <c r="H24" s="6"/>
      <c r="I24" s="31">
        <f t="shared" si="1"/>
        <v>69</v>
      </c>
      <c r="J24" s="32"/>
      <c r="K24" s="15">
        <v>1</v>
      </c>
      <c r="L24" s="16">
        <v>2</v>
      </c>
      <c r="M24" s="15">
        <v>2</v>
      </c>
      <c r="N24" s="16">
        <v>2</v>
      </c>
      <c r="O24" s="15">
        <v>1</v>
      </c>
      <c r="P24" s="16">
        <v>2</v>
      </c>
      <c r="Q24" s="15">
        <v>1</v>
      </c>
      <c r="R24" s="16">
        <v>1</v>
      </c>
      <c r="S24" s="15">
        <v>1</v>
      </c>
      <c r="T24" s="16">
        <v>2</v>
      </c>
      <c r="U24" s="17">
        <v>2</v>
      </c>
      <c r="V24" s="18">
        <v>2</v>
      </c>
      <c r="W24" s="17">
        <v>2</v>
      </c>
      <c r="X24" s="18">
        <v>2</v>
      </c>
      <c r="Y24" s="17">
        <v>2</v>
      </c>
      <c r="Z24" s="18">
        <v>2</v>
      </c>
      <c r="AA24" s="17">
        <v>1</v>
      </c>
      <c r="AB24" s="18">
        <v>2</v>
      </c>
      <c r="AC24" s="17">
        <v>2</v>
      </c>
      <c r="AD24" s="18">
        <v>2</v>
      </c>
      <c r="AE24" s="15">
        <v>2</v>
      </c>
      <c r="AF24" s="16">
        <v>2</v>
      </c>
      <c r="AG24" s="15">
        <v>2</v>
      </c>
      <c r="AH24" s="16">
        <v>1</v>
      </c>
      <c r="AI24" s="15">
        <v>2</v>
      </c>
      <c r="AJ24" s="16">
        <v>2</v>
      </c>
      <c r="AK24" s="15">
        <v>2</v>
      </c>
      <c r="AL24" s="16">
        <v>2</v>
      </c>
      <c r="AM24" s="15">
        <v>1</v>
      </c>
      <c r="AN24" s="16">
        <v>1</v>
      </c>
      <c r="AO24" s="17">
        <v>2</v>
      </c>
      <c r="AP24" s="18">
        <v>2</v>
      </c>
      <c r="AQ24" s="17">
        <v>1</v>
      </c>
      <c r="AR24" s="18">
        <v>1</v>
      </c>
      <c r="AS24" s="17">
        <v>2</v>
      </c>
      <c r="AT24" s="18">
        <v>2</v>
      </c>
      <c r="AU24" s="17">
        <v>2</v>
      </c>
      <c r="AV24" s="18">
        <v>2</v>
      </c>
      <c r="AW24" s="17">
        <v>2</v>
      </c>
      <c r="AX24" s="18">
        <v>2</v>
      </c>
      <c r="AY24" s="2">
        <f t="shared" si="2"/>
        <v>15</v>
      </c>
      <c r="AZ24" s="2">
        <f t="shared" si="3"/>
        <v>19</v>
      </c>
      <c r="BA24" s="2">
        <f t="shared" si="4"/>
        <v>17</v>
      </c>
      <c r="BB24" s="2">
        <f t="shared" si="5"/>
        <v>18</v>
      </c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3.5">
      <c r="A25" s="116"/>
      <c r="B25" s="44" t="s">
        <v>168</v>
      </c>
      <c r="C25" s="44" t="s">
        <v>167</v>
      </c>
      <c r="D25" s="44" t="s">
        <v>190</v>
      </c>
      <c r="E25" s="44" t="s">
        <v>369</v>
      </c>
      <c r="F25" s="44" t="s">
        <v>142</v>
      </c>
      <c r="G25" s="59">
        <f t="shared" si="0"/>
        <v>0.8961038961038961</v>
      </c>
      <c r="H25" s="6"/>
      <c r="I25" s="31">
        <f t="shared" si="1"/>
        <v>69</v>
      </c>
      <c r="J25" s="32"/>
      <c r="K25" s="15">
        <v>2</v>
      </c>
      <c r="L25" s="16">
        <v>2</v>
      </c>
      <c r="M25" s="15">
        <v>2</v>
      </c>
      <c r="N25" s="16">
        <v>2</v>
      </c>
      <c r="O25" s="15">
        <v>2</v>
      </c>
      <c r="P25" s="16">
        <v>2</v>
      </c>
      <c r="Q25" s="15">
        <v>1</v>
      </c>
      <c r="R25" s="16">
        <v>2</v>
      </c>
      <c r="S25" s="15">
        <v>2</v>
      </c>
      <c r="T25" s="16">
        <v>2</v>
      </c>
      <c r="U25" s="17">
        <v>1</v>
      </c>
      <c r="V25" s="18">
        <v>2</v>
      </c>
      <c r="W25" s="17">
        <v>2</v>
      </c>
      <c r="X25" s="18">
        <v>2</v>
      </c>
      <c r="Y25" s="17">
        <v>1</v>
      </c>
      <c r="Z25" s="18">
        <v>2</v>
      </c>
      <c r="AA25" s="17">
        <v>2</v>
      </c>
      <c r="AB25" s="18">
        <v>2</v>
      </c>
      <c r="AC25" s="17">
        <v>1</v>
      </c>
      <c r="AD25" s="18">
        <v>2</v>
      </c>
      <c r="AE25" s="15">
        <v>2</v>
      </c>
      <c r="AF25" s="16">
        <v>2</v>
      </c>
      <c r="AG25" s="15">
        <v>2</v>
      </c>
      <c r="AH25" s="16">
        <v>1</v>
      </c>
      <c r="AI25" s="15">
        <v>1</v>
      </c>
      <c r="AJ25" s="16">
        <v>2</v>
      </c>
      <c r="AK25" s="15">
        <v>1</v>
      </c>
      <c r="AL25" s="16">
        <v>2</v>
      </c>
      <c r="AM25" s="15">
        <v>2</v>
      </c>
      <c r="AN25" s="16">
        <v>1</v>
      </c>
      <c r="AO25" s="17">
        <v>2</v>
      </c>
      <c r="AP25" s="18">
        <v>2</v>
      </c>
      <c r="AQ25" s="17">
        <v>1</v>
      </c>
      <c r="AR25" s="18">
        <v>2</v>
      </c>
      <c r="AS25" s="17">
        <v>1</v>
      </c>
      <c r="AT25" s="18">
        <v>2</v>
      </c>
      <c r="AU25" s="17">
        <v>2</v>
      </c>
      <c r="AV25" s="18">
        <v>1</v>
      </c>
      <c r="AW25" s="17">
        <v>2</v>
      </c>
      <c r="AX25" s="18">
        <v>2</v>
      </c>
      <c r="AY25" s="2">
        <f t="shared" si="2"/>
        <v>19</v>
      </c>
      <c r="AZ25" s="2">
        <f t="shared" si="3"/>
        <v>17</v>
      </c>
      <c r="BA25" s="2">
        <f t="shared" si="4"/>
        <v>16</v>
      </c>
      <c r="BB25" s="2">
        <f t="shared" si="5"/>
        <v>17</v>
      </c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 customHeight="1">
      <c r="A26" s="115">
        <v>19</v>
      </c>
      <c r="B26" s="43" t="s">
        <v>162</v>
      </c>
      <c r="C26" s="43" t="s">
        <v>163</v>
      </c>
      <c r="D26" s="43" t="s">
        <v>190</v>
      </c>
      <c r="E26" s="43" t="s">
        <v>316</v>
      </c>
      <c r="F26" s="43" t="s">
        <v>317</v>
      </c>
      <c r="G26" s="59">
        <f t="shared" si="0"/>
        <v>0.8831168831168831</v>
      </c>
      <c r="H26" s="71"/>
      <c r="I26" s="31">
        <f t="shared" si="1"/>
        <v>68</v>
      </c>
      <c r="J26" s="32"/>
      <c r="K26" s="15">
        <v>2</v>
      </c>
      <c r="L26" s="16">
        <v>2</v>
      </c>
      <c r="M26" s="15">
        <v>2</v>
      </c>
      <c r="N26" s="16">
        <v>2</v>
      </c>
      <c r="O26" s="15">
        <v>1</v>
      </c>
      <c r="P26" s="16">
        <v>2</v>
      </c>
      <c r="Q26" s="15">
        <v>2</v>
      </c>
      <c r="R26" s="16">
        <v>2</v>
      </c>
      <c r="S26" s="15">
        <v>2</v>
      </c>
      <c r="T26" s="16">
        <v>2</v>
      </c>
      <c r="U26" s="17">
        <v>2</v>
      </c>
      <c r="V26" s="18">
        <v>1</v>
      </c>
      <c r="W26" s="17">
        <v>2</v>
      </c>
      <c r="X26" s="18">
        <v>2</v>
      </c>
      <c r="Y26" s="17">
        <v>2</v>
      </c>
      <c r="Z26" s="18">
        <v>1</v>
      </c>
      <c r="AA26" s="17">
        <v>2</v>
      </c>
      <c r="AB26" s="18">
        <v>1</v>
      </c>
      <c r="AC26" s="17">
        <v>2</v>
      </c>
      <c r="AD26" s="18">
        <v>2</v>
      </c>
      <c r="AE26" s="15">
        <v>2</v>
      </c>
      <c r="AF26" s="16">
        <v>2</v>
      </c>
      <c r="AG26" s="15">
        <v>2</v>
      </c>
      <c r="AH26" s="16">
        <v>1</v>
      </c>
      <c r="AI26" s="15">
        <v>2</v>
      </c>
      <c r="AJ26" s="16">
        <v>1</v>
      </c>
      <c r="AK26" s="15">
        <v>2</v>
      </c>
      <c r="AL26" s="16">
        <v>2</v>
      </c>
      <c r="AM26" s="15">
        <v>1</v>
      </c>
      <c r="AN26" s="16">
        <v>2</v>
      </c>
      <c r="AO26" s="17">
        <v>2</v>
      </c>
      <c r="AP26" s="18">
        <v>1</v>
      </c>
      <c r="AQ26" s="17">
        <v>1</v>
      </c>
      <c r="AR26" s="18">
        <v>1</v>
      </c>
      <c r="AS26" s="17">
        <v>2</v>
      </c>
      <c r="AT26" s="18">
        <v>1</v>
      </c>
      <c r="AU26" s="17">
        <v>1</v>
      </c>
      <c r="AV26" s="18">
        <v>2</v>
      </c>
      <c r="AW26" s="17">
        <v>2</v>
      </c>
      <c r="AX26" s="18">
        <v>2</v>
      </c>
      <c r="AY26" s="2">
        <f t="shared" si="2"/>
        <v>19</v>
      </c>
      <c r="AZ26" s="2">
        <f t="shared" si="3"/>
        <v>17</v>
      </c>
      <c r="BA26" s="2">
        <f t="shared" si="4"/>
        <v>17</v>
      </c>
      <c r="BB26" s="2">
        <f t="shared" si="5"/>
        <v>15</v>
      </c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 customHeight="1">
      <c r="A27" s="117"/>
      <c r="B27" s="43" t="s">
        <v>13</v>
      </c>
      <c r="C27" s="43" t="s">
        <v>326</v>
      </c>
      <c r="D27" s="43" t="s">
        <v>190</v>
      </c>
      <c r="E27" s="40" t="s">
        <v>73</v>
      </c>
      <c r="F27" s="40" t="s">
        <v>327</v>
      </c>
      <c r="G27" s="59">
        <f t="shared" si="0"/>
        <v>0.8831168831168831</v>
      </c>
      <c r="H27" s="6"/>
      <c r="I27" s="31">
        <f t="shared" si="1"/>
        <v>68</v>
      </c>
      <c r="J27" s="32"/>
      <c r="K27" s="15">
        <v>1</v>
      </c>
      <c r="L27" s="16">
        <v>1</v>
      </c>
      <c r="M27" s="15">
        <v>2</v>
      </c>
      <c r="N27" s="16">
        <v>2</v>
      </c>
      <c r="O27" s="15">
        <v>1</v>
      </c>
      <c r="P27" s="16">
        <v>2</v>
      </c>
      <c r="Q27" s="15">
        <v>2</v>
      </c>
      <c r="R27" s="16">
        <v>1</v>
      </c>
      <c r="S27" s="15">
        <v>2</v>
      </c>
      <c r="T27" s="16">
        <v>2</v>
      </c>
      <c r="U27" s="17">
        <v>2</v>
      </c>
      <c r="V27" s="18">
        <v>2</v>
      </c>
      <c r="W27" s="17">
        <v>2</v>
      </c>
      <c r="X27" s="18">
        <v>2</v>
      </c>
      <c r="Y27" s="17">
        <v>2</v>
      </c>
      <c r="Z27" s="18">
        <v>2</v>
      </c>
      <c r="AA27" s="17">
        <v>2</v>
      </c>
      <c r="AB27" s="18">
        <v>2</v>
      </c>
      <c r="AC27" s="17">
        <v>1</v>
      </c>
      <c r="AD27" s="18">
        <v>1</v>
      </c>
      <c r="AE27" s="15">
        <v>2</v>
      </c>
      <c r="AF27" s="16">
        <v>2</v>
      </c>
      <c r="AG27" s="15">
        <v>1</v>
      </c>
      <c r="AH27" s="16">
        <v>1</v>
      </c>
      <c r="AI27" s="15">
        <v>1</v>
      </c>
      <c r="AJ27" s="16">
        <v>2</v>
      </c>
      <c r="AK27" s="15">
        <v>2</v>
      </c>
      <c r="AL27" s="16">
        <v>2</v>
      </c>
      <c r="AM27" s="15">
        <v>2</v>
      </c>
      <c r="AN27" s="16">
        <v>1</v>
      </c>
      <c r="AO27" s="17">
        <v>2</v>
      </c>
      <c r="AP27" s="18">
        <v>2</v>
      </c>
      <c r="AQ27" s="17">
        <v>2</v>
      </c>
      <c r="AR27" s="18">
        <v>2</v>
      </c>
      <c r="AS27" s="17">
        <v>1</v>
      </c>
      <c r="AT27" s="18">
        <v>2</v>
      </c>
      <c r="AU27" s="17">
        <v>1</v>
      </c>
      <c r="AV27" s="18">
        <v>2</v>
      </c>
      <c r="AW27" s="17">
        <v>2</v>
      </c>
      <c r="AX27" s="18">
        <v>2</v>
      </c>
      <c r="AY27" s="2">
        <f t="shared" si="2"/>
        <v>16</v>
      </c>
      <c r="AZ27" s="2">
        <f t="shared" si="3"/>
        <v>18</v>
      </c>
      <c r="BA27" s="2">
        <f t="shared" si="4"/>
        <v>16</v>
      </c>
      <c r="BB27" s="2">
        <f t="shared" si="5"/>
        <v>18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ht="13.5">
      <c r="A28" s="117"/>
      <c r="B28" s="43" t="s">
        <v>166</v>
      </c>
      <c r="C28" s="43" t="s">
        <v>167</v>
      </c>
      <c r="D28" s="43" t="s">
        <v>190</v>
      </c>
      <c r="E28" s="43" t="s">
        <v>365</v>
      </c>
      <c r="F28" s="43" t="s">
        <v>366</v>
      </c>
      <c r="G28" s="59">
        <f t="shared" si="0"/>
        <v>0.8831168831168831</v>
      </c>
      <c r="H28" s="6"/>
      <c r="I28" s="31">
        <f t="shared" si="1"/>
        <v>68</v>
      </c>
      <c r="J28" s="32"/>
      <c r="K28" s="15">
        <v>2</v>
      </c>
      <c r="L28" s="16">
        <v>2</v>
      </c>
      <c r="M28" s="15">
        <v>1</v>
      </c>
      <c r="N28" s="16">
        <v>2</v>
      </c>
      <c r="O28" s="15">
        <v>1</v>
      </c>
      <c r="P28" s="16">
        <v>2</v>
      </c>
      <c r="Q28" s="15">
        <v>2</v>
      </c>
      <c r="R28" s="16">
        <v>2</v>
      </c>
      <c r="S28" s="15">
        <v>2</v>
      </c>
      <c r="T28" s="16">
        <v>2</v>
      </c>
      <c r="U28" s="17">
        <v>2</v>
      </c>
      <c r="V28" s="18">
        <v>1</v>
      </c>
      <c r="W28" s="17">
        <v>2</v>
      </c>
      <c r="X28" s="18">
        <v>2</v>
      </c>
      <c r="Y28" s="17">
        <v>2</v>
      </c>
      <c r="Z28" s="18">
        <v>2</v>
      </c>
      <c r="AA28" s="17">
        <v>2</v>
      </c>
      <c r="AB28" s="18">
        <v>2</v>
      </c>
      <c r="AC28" s="17">
        <v>1</v>
      </c>
      <c r="AD28" s="18">
        <v>2</v>
      </c>
      <c r="AE28" s="15">
        <v>2</v>
      </c>
      <c r="AF28" s="16">
        <v>2</v>
      </c>
      <c r="AG28" s="15">
        <v>2</v>
      </c>
      <c r="AH28" s="16">
        <v>1</v>
      </c>
      <c r="AI28" s="15">
        <v>2</v>
      </c>
      <c r="AJ28" s="16">
        <v>2</v>
      </c>
      <c r="AK28" s="15">
        <v>2</v>
      </c>
      <c r="AL28" s="16">
        <v>2</v>
      </c>
      <c r="AM28" s="15">
        <v>2</v>
      </c>
      <c r="AN28" s="16">
        <v>1</v>
      </c>
      <c r="AO28" s="17">
        <v>1</v>
      </c>
      <c r="AP28" s="18">
        <v>1</v>
      </c>
      <c r="AQ28" s="17">
        <v>1</v>
      </c>
      <c r="AR28" s="18">
        <v>1</v>
      </c>
      <c r="AS28" s="17">
        <v>2</v>
      </c>
      <c r="AT28" s="18">
        <v>1</v>
      </c>
      <c r="AU28" s="17">
        <v>2</v>
      </c>
      <c r="AV28" s="18">
        <v>2</v>
      </c>
      <c r="AW28" s="17">
        <v>2</v>
      </c>
      <c r="AX28" s="18">
        <v>1</v>
      </c>
      <c r="AY28" s="2">
        <f t="shared" si="2"/>
        <v>18</v>
      </c>
      <c r="AZ28" s="2">
        <f t="shared" si="3"/>
        <v>18</v>
      </c>
      <c r="BA28" s="2">
        <f t="shared" si="4"/>
        <v>18</v>
      </c>
      <c r="BB28" s="2">
        <f t="shared" si="5"/>
        <v>14</v>
      </c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 customHeight="1">
      <c r="A29" s="117"/>
      <c r="B29" s="43" t="s">
        <v>17</v>
      </c>
      <c r="C29" s="43" t="s">
        <v>33</v>
      </c>
      <c r="D29" s="43" t="s">
        <v>190</v>
      </c>
      <c r="E29" s="43" t="s">
        <v>70</v>
      </c>
      <c r="F29" s="43" t="s">
        <v>71</v>
      </c>
      <c r="G29" s="59">
        <f t="shared" si="0"/>
        <v>0.8831168831168831</v>
      </c>
      <c r="H29" s="6"/>
      <c r="I29" s="31">
        <f t="shared" si="1"/>
        <v>68</v>
      </c>
      <c r="J29" s="32"/>
      <c r="K29" s="15">
        <v>2</v>
      </c>
      <c r="L29" s="16">
        <v>2</v>
      </c>
      <c r="M29" s="15">
        <v>1</v>
      </c>
      <c r="N29" s="16">
        <v>2</v>
      </c>
      <c r="O29" s="15">
        <v>2</v>
      </c>
      <c r="P29" s="16">
        <v>2</v>
      </c>
      <c r="Q29" s="15">
        <v>2</v>
      </c>
      <c r="R29" s="16">
        <v>2</v>
      </c>
      <c r="S29" s="15">
        <v>2</v>
      </c>
      <c r="T29" s="16">
        <v>2</v>
      </c>
      <c r="U29" s="17">
        <v>2</v>
      </c>
      <c r="V29" s="18">
        <v>2</v>
      </c>
      <c r="W29" s="17">
        <v>2</v>
      </c>
      <c r="X29" s="18">
        <v>1</v>
      </c>
      <c r="Y29" s="17">
        <v>2</v>
      </c>
      <c r="Z29" s="18">
        <v>1</v>
      </c>
      <c r="AA29" s="17">
        <v>2</v>
      </c>
      <c r="AB29" s="18">
        <v>2</v>
      </c>
      <c r="AC29" s="17">
        <v>1</v>
      </c>
      <c r="AD29" s="18">
        <v>2</v>
      </c>
      <c r="AE29" s="15">
        <v>2</v>
      </c>
      <c r="AF29" s="16">
        <v>2</v>
      </c>
      <c r="AG29" s="15">
        <v>2</v>
      </c>
      <c r="AH29" s="16">
        <v>2</v>
      </c>
      <c r="AI29" s="15">
        <v>1</v>
      </c>
      <c r="AJ29" s="16">
        <v>2</v>
      </c>
      <c r="AK29" s="15">
        <v>1</v>
      </c>
      <c r="AL29" s="16">
        <v>1</v>
      </c>
      <c r="AM29" s="15">
        <v>1</v>
      </c>
      <c r="AN29" s="16">
        <v>2</v>
      </c>
      <c r="AO29" s="17">
        <v>1</v>
      </c>
      <c r="AP29" s="18">
        <v>2</v>
      </c>
      <c r="AQ29" s="17">
        <v>2</v>
      </c>
      <c r="AR29" s="18">
        <v>2</v>
      </c>
      <c r="AS29" s="17">
        <v>1</v>
      </c>
      <c r="AT29" s="18">
        <v>2</v>
      </c>
      <c r="AU29" s="17">
        <v>1</v>
      </c>
      <c r="AV29" s="18">
        <v>2</v>
      </c>
      <c r="AW29" s="17">
        <v>2</v>
      </c>
      <c r="AX29" s="18">
        <v>1</v>
      </c>
      <c r="AY29" s="2">
        <f t="shared" si="2"/>
        <v>19</v>
      </c>
      <c r="AZ29" s="2">
        <f t="shared" si="3"/>
        <v>17</v>
      </c>
      <c r="BA29" s="2">
        <f t="shared" si="4"/>
        <v>16</v>
      </c>
      <c r="BB29" s="2">
        <f t="shared" si="5"/>
        <v>16</v>
      </c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 customHeight="1">
      <c r="A30" s="116"/>
      <c r="B30" s="43" t="s">
        <v>127</v>
      </c>
      <c r="C30" s="43" t="s">
        <v>128</v>
      </c>
      <c r="D30" s="43" t="s">
        <v>190</v>
      </c>
      <c r="E30" s="40" t="s">
        <v>73</v>
      </c>
      <c r="F30" s="40" t="s">
        <v>393</v>
      </c>
      <c r="G30" s="59">
        <f t="shared" si="0"/>
        <v>0.8831168831168831</v>
      </c>
      <c r="H30" s="6" t="s">
        <v>98</v>
      </c>
      <c r="I30" s="31">
        <f t="shared" si="1"/>
        <v>68</v>
      </c>
      <c r="J30" s="32"/>
      <c r="K30" s="15">
        <v>2</v>
      </c>
      <c r="L30" s="16">
        <v>2</v>
      </c>
      <c r="M30" s="15">
        <v>2</v>
      </c>
      <c r="N30" s="16">
        <v>2</v>
      </c>
      <c r="O30" s="15">
        <v>1</v>
      </c>
      <c r="P30" s="16">
        <v>2</v>
      </c>
      <c r="Q30" s="15">
        <v>2</v>
      </c>
      <c r="R30" s="16">
        <v>2</v>
      </c>
      <c r="S30" s="15">
        <v>2</v>
      </c>
      <c r="T30" s="16">
        <v>2</v>
      </c>
      <c r="U30" s="17">
        <v>2</v>
      </c>
      <c r="V30" s="18">
        <v>2</v>
      </c>
      <c r="W30" s="17">
        <v>2</v>
      </c>
      <c r="X30" s="18">
        <v>2</v>
      </c>
      <c r="Y30" s="17">
        <v>2</v>
      </c>
      <c r="Z30" s="18">
        <v>1</v>
      </c>
      <c r="AA30" s="17">
        <v>2</v>
      </c>
      <c r="AB30" s="18">
        <v>2</v>
      </c>
      <c r="AC30" s="17">
        <v>2</v>
      </c>
      <c r="AD30" s="18">
        <v>2</v>
      </c>
      <c r="AE30" s="15">
        <v>2</v>
      </c>
      <c r="AF30" s="16">
        <v>2</v>
      </c>
      <c r="AG30" s="15">
        <v>1</v>
      </c>
      <c r="AH30" s="16">
        <v>2</v>
      </c>
      <c r="AI30" s="15">
        <v>2</v>
      </c>
      <c r="AJ30" s="16">
        <v>2</v>
      </c>
      <c r="AK30" s="15">
        <v>2</v>
      </c>
      <c r="AL30" s="16">
        <v>2</v>
      </c>
      <c r="AM30" s="15">
        <v>0</v>
      </c>
      <c r="AN30" s="16">
        <v>0</v>
      </c>
      <c r="AO30" s="17">
        <v>2</v>
      </c>
      <c r="AP30" s="18">
        <v>1</v>
      </c>
      <c r="AQ30" s="17">
        <v>1</v>
      </c>
      <c r="AR30" s="18">
        <v>2</v>
      </c>
      <c r="AS30" s="17">
        <v>1</v>
      </c>
      <c r="AT30" s="18">
        <v>1</v>
      </c>
      <c r="AU30" s="17">
        <v>1</v>
      </c>
      <c r="AV30" s="18">
        <v>2</v>
      </c>
      <c r="AW30" s="17">
        <v>2</v>
      </c>
      <c r="AX30" s="18">
        <v>2</v>
      </c>
      <c r="AY30" s="2">
        <f t="shared" si="2"/>
        <v>19</v>
      </c>
      <c r="AZ30" s="2">
        <f t="shared" si="3"/>
        <v>19</v>
      </c>
      <c r="BA30" s="2">
        <f t="shared" si="4"/>
        <v>15</v>
      </c>
      <c r="BB30" s="2">
        <f t="shared" si="5"/>
        <v>15</v>
      </c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ht="13.5">
      <c r="A31" s="115">
        <v>24</v>
      </c>
      <c r="B31" s="43" t="s">
        <v>234</v>
      </c>
      <c r="C31" s="43" t="s">
        <v>324</v>
      </c>
      <c r="D31" s="43" t="s">
        <v>190</v>
      </c>
      <c r="E31" s="43" t="s">
        <v>60</v>
      </c>
      <c r="F31" s="43" t="s">
        <v>325</v>
      </c>
      <c r="G31" s="59">
        <f t="shared" si="0"/>
        <v>0.8701298701298701</v>
      </c>
      <c r="H31" s="6"/>
      <c r="I31" s="31">
        <f t="shared" si="1"/>
        <v>67</v>
      </c>
      <c r="J31" s="32"/>
      <c r="K31" s="15">
        <v>2</v>
      </c>
      <c r="L31" s="16">
        <v>2</v>
      </c>
      <c r="M31" s="15">
        <v>2</v>
      </c>
      <c r="N31" s="16">
        <v>2</v>
      </c>
      <c r="O31" s="15">
        <v>2</v>
      </c>
      <c r="P31" s="16">
        <v>2</v>
      </c>
      <c r="Q31" s="15">
        <v>1</v>
      </c>
      <c r="R31" s="16">
        <v>2</v>
      </c>
      <c r="S31" s="15">
        <v>2</v>
      </c>
      <c r="T31" s="16">
        <v>2</v>
      </c>
      <c r="U31" s="17">
        <v>2</v>
      </c>
      <c r="V31" s="18">
        <v>2</v>
      </c>
      <c r="W31" s="17">
        <v>2</v>
      </c>
      <c r="X31" s="18">
        <v>2</v>
      </c>
      <c r="Y31" s="17">
        <v>2</v>
      </c>
      <c r="Z31" s="18">
        <v>2</v>
      </c>
      <c r="AA31" s="17">
        <v>2</v>
      </c>
      <c r="AB31" s="18">
        <v>1</v>
      </c>
      <c r="AC31" s="17">
        <v>0</v>
      </c>
      <c r="AD31" s="18">
        <v>2</v>
      </c>
      <c r="AE31" s="15">
        <v>2</v>
      </c>
      <c r="AF31" s="16">
        <v>2</v>
      </c>
      <c r="AG31" s="15">
        <v>2</v>
      </c>
      <c r="AH31" s="16">
        <v>1</v>
      </c>
      <c r="AI31" s="15">
        <v>1</v>
      </c>
      <c r="AJ31" s="16">
        <v>2</v>
      </c>
      <c r="AK31" s="15">
        <v>2</v>
      </c>
      <c r="AL31" s="16">
        <v>2</v>
      </c>
      <c r="AM31" s="15">
        <v>1</v>
      </c>
      <c r="AN31" s="16">
        <v>2</v>
      </c>
      <c r="AO31" s="17">
        <v>1</v>
      </c>
      <c r="AP31" s="18">
        <v>1</v>
      </c>
      <c r="AQ31" s="17">
        <v>2</v>
      </c>
      <c r="AR31" s="18">
        <v>1</v>
      </c>
      <c r="AS31" s="17">
        <v>1</v>
      </c>
      <c r="AT31" s="18">
        <v>2</v>
      </c>
      <c r="AU31" s="17">
        <v>1</v>
      </c>
      <c r="AV31" s="18">
        <v>2</v>
      </c>
      <c r="AW31" s="17">
        <v>2</v>
      </c>
      <c r="AX31" s="18">
        <v>1</v>
      </c>
      <c r="AY31" s="2">
        <f t="shared" si="2"/>
        <v>19</v>
      </c>
      <c r="AZ31" s="2">
        <f t="shared" si="3"/>
        <v>17</v>
      </c>
      <c r="BA31" s="2">
        <f t="shared" si="4"/>
        <v>17</v>
      </c>
      <c r="BB31" s="2">
        <f t="shared" si="5"/>
        <v>14</v>
      </c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 customHeight="1">
      <c r="A32" s="117"/>
      <c r="B32" s="43" t="s">
        <v>47</v>
      </c>
      <c r="C32" s="43" t="s">
        <v>141</v>
      </c>
      <c r="D32" s="43" t="s">
        <v>190</v>
      </c>
      <c r="E32" s="43" t="s">
        <v>330</v>
      </c>
      <c r="F32" s="43" t="s">
        <v>331</v>
      </c>
      <c r="G32" s="59">
        <f t="shared" si="0"/>
        <v>0.8701298701298701</v>
      </c>
      <c r="H32" s="6"/>
      <c r="I32" s="31">
        <f t="shared" si="1"/>
        <v>67</v>
      </c>
      <c r="J32" s="32"/>
      <c r="K32" s="15">
        <v>2</v>
      </c>
      <c r="L32" s="16">
        <v>1</v>
      </c>
      <c r="M32" s="15">
        <v>2</v>
      </c>
      <c r="N32" s="16">
        <v>2</v>
      </c>
      <c r="O32" s="15">
        <v>1</v>
      </c>
      <c r="P32" s="16">
        <v>2</v>
      </c>
      <c r="Q32" s="15">
        <v>2</v>
      </c>
      <c r="R32" s="16">
        <v>2</v>
      </c>
      <c r="S32" s="15">
        <v>2</v>
      </c>
      <c r="T32" s="16">
        <v>2</v>
      </c>
      <c r="U32" s="17">
        <v>2</v>
      </c>
      <c r="V32" s="18">
        <v>2</v>
      </c>
      <c r="W32" s="17">
        <v>2</v>
      </c>
      <c r="X32" s="18">
        <v>1</v>
      </c>
      <c r="Y32" s="17">
        <v>2</v>
      </c>
      <c r="Z32" s="18">
        <v>1</v>
      </c>
      <c r="AA32" s="17">
        <v>2</v>
      </c>
      <c r="AB32" s="18">
        <v>1</v>
      </c>
      <c r="AC32" s="17">
        <v>2</v>
      </c>
      <c r="AD32" s="18">
        <v>1</v>
      </c>
      <c r="AE32" s="15">
        <v>2</v>
      </c>
      <c r="AF32" s="16">
        <v>2</v>
      </c>
      <c r="AG32" s="15">
        <v>1</v>
      </c>
      <c r="AH32" s="16">
        <v>1</v>
      </c>
      <c r="AI32" s="15">
        <v>2</v>
      </c>
      <c r="AJ32" s="16">
        <v>1</v>
      </c>
      <c r="AK32" s="15">
        <v>2</v>
      </c>
      <c r="AL32" s="16">
        <v>2</v>
      </c>
      <c r="AM32" s="15">
        <v>2</v>
      </c>
      <c r="AN32" s="16">
        <v>1</v>
      </c>
      <c r="AO32" s="17">
        <v>2</v>
      </c>
      <c r="AP32" s="18">
        <v>1</v>
      </c>
      <c r="AQ32" s="17">
        <v>2</v>
      </c>
      <c r="AR32" s="18">
        <v>2</v>
      </c>
      <c r="AS32" s="17">
        <v>1</v>
      </c>
      <c r="AT32" s="18">
        <v>1</v>
      </c>
      <c r="AU32" s="17">
        <v>2</v>
      </c>
      <c r="AV32" s="18">
        <v>2</v>
      </c>
      <c r="AW32" s="17">
        <v>2</v>
      </c>
      <c r="AX32" s="18">
        <v>2</v>
      </c>
      <c r="AY32" s="2">
        <f t="shared" si="2"/>
        <v>18</v>
      </c>
      <c r="AZ32" s="2">
        <f t="shared" si="3"/>
        <v>16</v>
      </c>
      <c r="BA32" s="2">
        <f t="shared" si="4"/>
        <v>16</v>
      </c>
      <c r="BB32" s="2">
        <f t="shared" si="5"/>
        <v>17</v>
      </c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>
      <c r="A33" s="116"/>
      <c r="B33" s="44" t="s">
        <v>107</v>
      </c>
      <c r="C33" s="44" t="s">
        <v>138</v>
      </c>
      <c r="D33" s="44" t="s">
        <v>190</v>
      </c>
      <c r="E33" s="44" t="s">
        <v>82</v>
      </c>
      <c r="F33" s="44" t="s">
        <v>121</v>
      </c>
      <c r="G33" s="59">
        <f t="shared" si="0"/>
        <v>0.8701298701298701</v>
      </c>
      <c r="H33" s="6"/>
      <c r="I33" s="31">
        <f t="shared" si="1"/>
        <v>67</v>
      </c>
      <c r="J33" s="32"/>
      <c r="K33" s="15">
        <v>2</v>
      </c>
      <c r="L33" s="16">
        <v>1</v>
      </c>
      <c r="M33" s="15">
        <v>2</v>
      </c>
      <c r="N33" s="16">
        <v>2</v>
      </c>
      <c r="O33" s="15">
        <v>2</v>
      </c>
      <c r="P33" s="16">
        <v>2</v>
      </c>
      <c r="Q33" s="15">
        <v>1</v>
      </c>
      <c r="R33" s="16">
        <v>2</v>
      </c>
      <c r="S33" s="15">
        <v>2</v>
      </c>
      <c r="T33" s="16">
        <v>2</v>
      </c>
      <c r="U33" s="17">
        <v>1</v>
      </c>
      <c r="V33" s="18">
        <v>1</v>
      </c>
      <c r="W33" s="17">
        <v>2</v>
      </c>
      <c r="X33" s="18">
        <v>2</v>
      </c>
      <c r="Y33" s="17">
        <v>1</v>
      </c>
      <c r="Z33" s="18">
        <v>2</v>
      </c>
      <c r="AA33" s="17">
        <v>2</v>
      </c>
      <c r="AB33" s="18">
        <v>2</v>
      </c>
      <c r="AC33" s="17">
        <v>1</v>
      </c>
      <c r="AD33" s="18">
        <v>2</v>
      </c>
      <c r="AE33" s="15">
        <v>2</v>
      </c>
      <c r="AF33" s="16">
        <v>2</v>
      </c>
      <c r="AG33" s="15">
        <v>2</v>
      </c>
      <c r="AH33" s="16">
        <v>1</v>
      </c>
      <c r="AI33" s="15">
        <v>2</v>
      </c>
      <c r="AJ33" s="16">
        <v>2</v>
      </c>
      <c r="AK33" s="15">
        <v>2</v>
      </c>
      <c r="AL33" s="16">
        <v>2</v>
      </c>
      <c r="AM33" s="15">
        <v>2</v>
      </c>
      <c r="AN33" s="16">
        <v>1</v>
      </c>
      <c r="AO33" s="17">
        <v>1</v>
      </c>
      <c r="AP33" s="18">
        <v>1</v>
      </c>
      <c r="AQ33" s="17">
        <v>1</v>
      </c>
      <c r="AR33" s="18">
        <v>2</v>
      </c>
      <c r="AS33" s="17">
        <v>2</v>
      </c>
      <c r="AT33" s="18">
        <v>1</v>
      </c>
      <c r="AU33" s="17">
        <v>2</v>
      </c>
      <c r="AV33" s="18">
        <v>2</v>
      </c>
      <c r="AW33" s="17">
        <v>2</v>
      </c>
      <c r="AX33" s="18">
        <v>1</v>
      </c>
      <c r="AY33" s="2">
        <f t="shared" si="2"/>
        <v>18</v>
      </c>
      <c r="AZ33" s="2">
        <f t="shared" si="3"/>
        <v>16</v>
      </c>
      <c r="BA33" s="2">
        <f t="shared" si="4"/>
        <v>18</v>
      </c>
      <c r="BB33" s="2">
        <f t="shared" si="5"/>
        <v>15</v>
      </c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 customHeight="1">
      <c r="A34" s="115">
        <v>27</v>
      </c>
      <c r="B34" s="43" t="s">
        <v>15</v>
      </c>
      <c r="C34" s="43" t="s">
        <v>303</v>
      </c>
      <c r="D34" s="43" t="s">
        <v>190</v>
      </c>
      <c r="E34" s="43" t="s">
        <v>60</v>
      </c>
      <c r="F34" s="43" t="s">
        <v>278</v>
      </c>
      <c r="G34" s="59">
        <f t="shared" si="0"/>
        <v>0.8571428571428571</v>
      </c>
      <c r="H34" s="6"/>
      <c r="I34" s="31">
        <f t="shared" si="1"/>
        <v>66</v>
      </c>
      <c r="J34" s="32"/>
      <c r="K34" s="15">
        <v>2</v>
      </c>
      <c r="L34" s="16">
        <v>1</v>
      </c>
      <c r="M34" s="15">
        <v>2</v>
      </c>
      <c r="N34" s="16">
        <v>1</v>
      </c>
      <c r="O34" s="15">
        <v>2</v>
      </c>
      <c r="P34" s="16">
        <v>2</v>
      </c>
      <c r="Q34" s="15">
        <v>2</v>
      </c>
      <c r="R34" s="16">
        <v>2</v>
      </c>
      <c r="S34" s="15">
        <v>2</v>
      </c>
      <c r="T34" s="16">
        <v>2</v>
      </c>
      <c r="U34" s="17">
        <v>2</v>
      </c>
      <c r="V34" s="18">
        <v>2</v>
      </c>
      <c r="W34" s="17">
        <v>2</v>
      </c>
      <c r="X34" s="18">
        <v>2</v>
      </c>
      <c r="Y34" s="17">
        <v>1</v>
      </c>
      <c r="Z34" s="18">
        <v>1</v>
      </c>
      <c r="AA34" s="17">
        <v>2</v>
      </c>
      <c r="AB34" s="18">
        <v>2</v>
      </c>
      <c r="AC34" s="17">
        <v>1</v>
      </c>
      <c r="AD34" s="18">
        <v>2</v>
      </c>
      <c r="AE34" s="15">
        <v>2</v>
      </c>
      <c r="AF34" s="16">
        <v>2</v>
      </c>
      <c r="AG34" s="15">
        <v>2</v>
      </c>
      <c r="AH34" s="16">
        <v>2</v>
      </c>
      <c r="AI34" s="15">
        <v>1</v>
      </c>
      <c r="AJ34" s="16">
        <v>2</v>
      </c>
      <c r="AK34" s="15">
        <v>1</v>
      </c>
      <c r="AL34" s="16">
        <v>2</v>
      </c>
      <c r="AM34" s="15">
        <v>0</v>
      </c>
      <c r="AN34" s="16">
        <v>1</v>
      </c>
      <c r="AO34" s="17">
        <v>1</v>
      </c>
      <c r="AP34" s="18">
        <v>2</v>
      </c>
      <c r="AQ34" s="17">
        <v>1</v>
      </c>
      <c r="AR34" s="18">
        <v>1</v>
      </c>
      <c r="AS34" s="17">
        <v>2</v>
      </c>
      <c r="AT34" s="18">
        <v>1</v>
      </c>
      <c r="AU34" s="17">
        <v>2</v>
      </c>
      <c r="AV34" s="18">
        <v>2</v>
      </c>
      <c r="AW34" s="17">
        <v>2</v>
      </c>
      <c r="AX34" s="18">
        <v>2</v>
      </c>
      <c r="AY34" s="2">
        <f t="shared" si="2"/>
        <v>18</v>
      </c>
      <c r="AZ34" s="2">
        <f t="shared" si="3"/>
        <v>17</v>
      </c>
      <c r="BA34" s="2">
        <f t="shared" si="4"/>
        <v>15</v>
      </c>
      <c r="BB34" s="2">
        <f t="shared" si="5"/>
        <v>16</v>
      </c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 customHeight="1">
      <c r="A35" s="117"/>
      <c r="B35" s="40" t="s">
        <v>36</v>
      </c>
      <c r="C35" s="40" t="s">
        <v>363</v>
      </c>
      <c r="D35" s="40" t="s">
        <v>190</v>
      </c>
      <c r="E35" s="40" t="s">
        <v>364</v>
      </c>
      <c r="F35" s="40" t="s">
        <v>312</v>
      </c>
      <c r="G35" s="59">
        <f t="shared" si="0"/>
        <v>0.8571428571428571</v>
      </c>
      <c r="H35" s="6"/>
      <c r="I35" s="31">
        <f t="shared" si="1"/>
        <v>66</v>
      </c>
      <c r="J35" s="32"/>
      <c r="K35" s="15">
        <v>1</v>
      </c>
      <c r="L35" s="16">
        <v>2</v>
      </c>
      <c r="M35" s="15">
        <v>1</v>
      </c>
      <c r="N35" s="16">
        <v>2</v>
      </c>
      <c r="O35" s="15">
        <v>2</v>
      </c>
      <c r="P35" s="16">
        <v>2</v>
      </c>
      <c r="Q35" s="15">
        <v>2</v>
      </c>
      <c r="R35" s="16">
        <v>1</v>
      </c>
      <c r="S35" s="15">
        <v>2</v>
      </c>
      <c r="T35" s="16">
        <v>2</v>
      </c>
      <c r="U35" s="17">
        <v>2</v>
      </c>
      <c r="V35" s="18">
        <v>2</v>
      </c>
      <c r="W35" s="17">
        <v>2</v>
      </c>
      <c r="X35" s="18">
        <v>2</v>
      </c>
      <c r="Y35" s="17">
        <v>2</v>
      </c>
      <c r="Z35" s="18">
        <v>2</v>
      </c>
      <c r="AA35" s="17">
        <v>2</v>
      </c>
      <c r="AB35" s="18">
        <v>1</v>
      </c>
      <c r="AC35" s="17">
        <v>2</v>
      </c>
      <c r="AD35" s="18">
        <v>1</v>
      </c>
      <c r="AE35" s="15">
        <v>1</v>
      </c>
      <c r="AF35" s="16">
        <v>1</v>
      </c>
      <c r="AG35" s="15">
        <v>2</v>
      </c>
      <c r="AH35" s="16">
        <v>1</v>
      </c>
      <c r="AI35" s="15">
        <v>2</v>
      </c>
      <c r="AJ35" s="16">
        <v>2</v>
      </c>
      <c r="AK35" s="15">
        <v>2</v>
      </c>
      <c r="AL35" s="16">
        <v>2</v>
      </c>
      <c r="AM35" s="15">
        <v>0</v>
      </c>
      <c r="AN35" s="16">
        <v>1</v>
      </c>
      <c r="AO35" s="17">
        <v>2</v>
      </c>
      <c r="AP35" s="18">
        <v>1</v>
      </c>
      <c r="AQ35" s="17">
        <v>2</v>
      </c>
      <c r="AR35" s="18">
        <v>2</v>
      </c>
      <c r="AS35" s="17">
        <v>2</v>
      </c>
      <c r="AT35" s="18">
        <v>1</v>
      </c>
      <c r="AU35" s="17">
        <v>2</v>
      </c>
      <c r="AV35" s="18">
        <v>1</v>
      </c>
      <c r="AW35" s="17">
        <v>2</v>
      </c>
      <c r="AX35" s="18">
        <v>2</v>
      </c>
      <c r="AY35" s="2">
        <f t="shared" si="2"/>
        <v>17</v>
      </c>
      <c r="AZ35" s="2">
        <f t="shared" si="3"/>
        <v>18</v>
      </c>
      <c r="BA35" s="2">
        <f t="shared" si="4"/>
        <v>14</v>
      </c>
      <c r="BB35" s="2">
        <f t="shared" si="5"/>
        <v>17</v>
      </c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 customHeight="1">
      <c r="A36" s="116"/>
      <c r="B36" s="43" t="s">
        <v>398</v>
      </c>
      <c r="C36" s="43" t="s">
        <v>399</v>
      </c>
      <c r="D36" s="43" t="s">
        <v>190</v>
      </c>
      <c r="E36" s="43" t="s">
        <v>400</v>
      </c>
      <c r="F36" s="43" t="s">
        <v>120</v>
      </c>
      <c r="G36" s="59">
        <f t="shared" si="0"/>
        <v>0.8571428571428571</v>
      </c>
      <c r="H36" s="6" t="s">
        <v>98</v>
      </c>
      <c r="I36" s="31">
        <f t="shared" si="1"/>
        <v>66</v>
      </c>
      <c r="J36" s="32"/>
      <c r="K36" s="15">
        <v>2</v>
      </c>
      <c r="L36" s="16">
        <v>1</v>
      </c>
      <c r="M36" s="15">
        <v>2</v>
      </c>
      <c r="N36" s="16">
        <v>2</v>
      </c>
      <c r="O36" s="15">
        <v>2</v>
      </c>
      <c r="P36" s="16">
        <v>2</v>
      </c>
      <c r="Q36" s="15">
        <v>2</v>
      </c>
      <c r="R36" s="16">
        <v>2</v>
      </c>
      <c r="S36" s="15">
        <v>2</v>
      </c>
      <c r="T36" s="16">
        <v>2</v>
      </c>
      <c r="U36" s="17">
        <v>2</v>
      </c>
      <c r="V36" s="18">
        <v>2</v>
      </c>
      <c r="W36" s="17">
        <v>1</v>
      </c>
      <c r="X36" s="18">
        <v>1</v>
      </c>
      <c r="Y36" s="17">
        <v>2</v>
      </c>
      <c r="Z36" s="18">
        <v>1</v>
      </c>
      <c r="AA36" s="17">
        <v>2</v>
      </c>
      <c r="AB36" s="18">
        <v>2</v>
      </c>
      <c r="AC36" s="17">
        <v>1</v>
      </c>
      <c r="AD36" s="18">
        <v>2</v>
      </c>
      <c r="AE36" s="15">
        <v>1</v>
      </c>
      <c r="AF36" s="16">
        <v>2</v>
      </c>
      <c r="AG36" s="15">
        <v>2</v>
      </c>
      <c r="AH36" s="16">
        <v>2</v>
      </c>
      <c r="AI36" s="15">
        <v>2</v>
      </c>
      <c r="AJ36" s="16">
        <v>1</v>
      </c>
      <c r="AK36" s="15">
        <v>1</v>
      </c>
      <c r="AL36" s="16">
        <v>2</v>
      </c>
      <c r="AM36" s="15">
        <v>2</v>
      </c>
      <c r="AN36" s="16">
        <v>2</v>
      </c>
      <c r="AO36" s="17">
        <v>1</v>
      </c>
      <c r="AP36" s="18">
        <v>1</v>
      </c>
      <c r="AQ36" s="17">
        <v>1</v>
      </c>
      <c r="AR36" s="18">
        <v>2</v>
      </c>
      <c r="AS36" s="17">
        <v>1</v>
      </c>
      <c r="AT36" s="18">
        <v>1</v>
      </c>
      <c r="AU36" s="17">
        <v>2</v>
      </c>
      <c r="AV36" s="18">
        <v>1</v>
      </c>
      <c r="AW36" s="17">
        <v>2</v>
      </c>
      <c r="AX36" s="18">
        <v>2</v>
      </c>
      <c r="AY36" s="2">
        <f t="shared" si="2"/>
        <v>19</v>
      </c>
      <c r="AZ36" s="2">
        <f t="shared" si="3"/>
        <v>16</v>
      </c>
      <c r="BA36" s="2">
        <f t="shared" si="4"/>
        <v>17</v>
      </c>
      <c r="BB36" s="2">
        <f t="shared" si="5"/>
        <v>14</v>
      </c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 customHeight="1">
      <c r="A37" s="115">
        <v>30</v>
      </c>
      <c r="B37" s="43" t="s">
        <v>36</v>
      </c>
      <c r="C37" s="43" t="s">
        <v>16</v>
      </c>
      <c r="D37" s="43" t="s">
        <v>190</v>
      </c>
      <c r="E37" s="43" t="s">
        <v>75</v>
      </c>
      <c r="F37" s="43" t="s">
        <v>84</v>
      </c>
      <c r="G37" s="59">
        <f t="shared" si="0"/>
        <v>0.8441558441558441</v>
      </c>
      <c r="H37" s="6"/>
      <c r="I37" s="31">
        <f t="shared" si="1"/>
        <v>65</v>
      </c>
      <c r="J37" s="32"/>
      <c r="K37" s="15">
        <v>2</v>
      </c>
      <c r="L37" s="16">
        <v>1</v>
      </c>
      <c r="M37" s="15">
        <v>2</v>
      </c>
      <c r="N37" s="16">
        <v>2</v>
      </c>
      <c r="O37" s="15">
        <v>2</v>
      </c>
      <c r="P37" s="16">
        <v>2</v>
      </c>
      <c r="Q37" s="15">
        <v>2</v>
      </c>
      <c r="R37" s="16">
        <v>1</v>
      </c>
      <c r="S37" s="15">
        <v>2</v>
      </c>
      <c r="T37" s="16">
        <v>2</v>
      </c>
      <c r="U37" s="17">
        <v>1</v>
      </c>
      <c r="V37" s="18">
        <v>2</v>
      </c>
      <c r="W37" s="17">
        <v>2</v>
      </c>
      <c r="X37" s="18">
        <v>1</v>
      </c>
      <c r="Y37" s="17">
        <v>1</v>
      </c>
      <c r="Z37" s="18">
        <v>2</v>
      </c>
      <c r="AA37" s="17">
        <v>2</v>
      </c>
      <c r="AB37" s="18">
        <v>1</v>
      </c>
      <c r="AC37" s="17">
        <v>1</v>
      </c>
      <c r="AD37" s="18">
        <v>2</v>
      </c>
      <c r="AE37" s="15">
        <v>2</v>
      </c>
      <c r="AF37" s="16">
        <v>1</v>
      </c>
      <c r="AG37" s="15">
        <v>2</v>
      </c>
      <c r="AH37" s="16">
        <v>2</v>
      </c>
      <c r="AI37" s="15">
        <v>1</v>
      </c>
      <c r="AJ37" s="16">
        <v>2</v>
      </c>
      <c r="AK37" s="15">
        <v>2</v>
      </c>
      <c r="AL37" s="16">
        <v>2</v>
      </c>
      <c r="AM37" s="15">
        <v>2</v>
      </c>
      <c r="AN37" s="16">
        <v>2</v>
      </c>
      <c r="AO37" s="17">
        <v>1</v>
      </c>
      <c r="AP37" s="18">
        <v>1</v>
      </c>
      <c r="AQ37" s="17">
        <v>1</v>
      </c>
      <c r="AR37" s="18">
        <v>1</v>
      </c>
      <c r="AS37" s="17">
        <v>1</v>
      </c>
      <c r="AT37" s="18">
        <v>2</v>
      </c>
      <c r="AU37" s="17">
        <v>2</v>
      </c>
      <c r="AV37" s="18">
        <v>2</v>
      </c>
      <c r="AW37" s="17">
        <v>1</v>
      </c>
      <c r="AX37" s="18">
        <v>2</v>
      </c>
      <c r="AY37" s="2">
        <f t="shared" si="2"/>
        <v>18</v>
      </c>
      <c r="AZ37" s="2">
        <f t="shared" si="3"/>
        <v>15</v>
      </c>
      <c r="BA37" s="2">
        <f t="shared" si="4"/>
        <v>18</v>
      </c>
      <c r="BB37" s="2">
        <f t="shared" si="5"/>
        <v>14</v>
      </c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 customHeight="1">
      <c r="A38" s="117"/>
      <c r="B38" s="44" t="s">
        <v>177</v>
      </c>
      <c r="C38" s="44" t="s">
        <v>178</v>
      </c>
      <c r="D38" s="44" t="s">
        <v>360</v>
      </c>
      <c r="E38" s="44" t="s">
        <v>361</v>
      </c>
      <c r="F38" s="44" t="s">
        <v>362</v>
      </c>
      <c r="G38" s="59">
        <f t="shared" si="0"/>
        <v>0.8441558441558441</v>
      </c>
      <c r="H38" s="6"/>
      <c r="I38" s="31">
        <f t="shared" si="1"/>
        <v>65</v>
      </c>
      <c r="J38" s="32"/>
      <c r="K38" s="15">
        <v>1</v>
      </c>
      <c r="L38" s="16">
        <v>1</v>
      </c>
      <c r="M38" s="15">
        <v>1</v>
      </c>
      <c r="N38" s="16">
        <v>2</v>
      </c>
      <c r="O38" s="15">
        <v>2</v>
      </c>
      <c r="P38" s="16">
        <v>2</v>
      </c>
      <c r="Q38" s="15">
        <v>2</v>
      </c>
      <c r="R38" s="16">
        <v>1</v>
      </c>
      <c r="S38" s="15">
        <v>2</v>
      </c>
      <c r="T38" s="16">
        <v>2</v>
      </c>
      <c r="U38" s="17">
        <v>1</v>
      </c>
      <c r="V38" s="18">
        <v>1</v>
      </c>
      <c r="W38" s="17">
        <v>2</v>
      </c>
      <c r="X38" s="18">
        <v>1</v>
      </c>
      <c r="Y38" s="17">
        <v>2</v>
      </c>
      <c r="Z38" s="18">
        <v>1</v>
      </c>
      <c r="AA38" s="17">
        <v>2</v>
      </c>
      <c r="AB38" s="18">
        <v>2</v>
      </c>
      <c r="AC38" s="17">
        <v>1</v>
      </c>
      <c r="AD38" s="18">
        <v>1</v>
      </c>
      <c r="AE38" s="15">
        <v>2</v>
      </c>
      <c r="AF38" s="16">
        <v>2</v>
      </c>
      <c r="AG38" s="15">
        <v>2</v>
      </c>
      <c r="AH38" s="16">
        <v>2</v>
      </c>
      <c r="AI38" s="15">
        <v>2</v>
      </c>
      <c r="AJ38" s="16">
        <v>2</v>
      </c>
      <c r="AK38" s="15">
        <v>2</v>
      </c>
      <c r="AL38" s="16">
        <v>2</v>
      </c>
      <c r="AM38" s="15">
        <v>2</v>
      </c>
      <c r="AN38" s="16">
        <v>0</v>
      </c>
      <c r="AO38" s="17">
        <v>2</v>
      </c>
      <c r="AP38" s="18">
        <v>1</v>
      </c>
      <c r="AQ38" s="17">
        <v>1</v>
      </c>
      <c r="AR38" s="18">
        <v>2</v>
      </c>
      <c r="AS38" s="17">
        <v>1</v>
      </c>
      <c r="AT38" s="18">
        <v>2</v>
      </c>
      <c r="AU38" s="17">
        <v>2</v>
      </c>
      <c r="AV38" s="18">
        <v>2</v>
      </c>
      <c r="AW38" s="17">
        <v>2</v>
      </c>
      <c r="AX38" s="18">
        <v>2</v>
      </c>
      <c r="AY38" s="2">
        <f t="shared" si="2"/>
        <v>16</v>
      </c>
      <c r="AZ38" s="2">
        <f t="shared" si="3"/>
        <v>14</v>
      </c>
      <c r="BA38" s="2">
        <f t="shared" si="4"/>
        <v>18</v>
      </c>
      <c r="BB38" s="2">
        <f t="shared" si="5"/>
        <v>17</v>
      </c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 customHeight="1">
      <c r="A39" s="117"/>
      <c r="B39" s="43" t="s">
        <v>36</v>
      </c>
      <c r="C39" s="43" t="s">
        <v>179</v>
      </c>
      <c r="D39" s="43" t="s">
        <v>190</v>
      </c>
      <c r="E39" s="43" t="s">
        <v>130</v>
      </c>
      <c r="F39" s="43" t="s">
        <v>377</v>
      </c>
      <c r="G39" s="59">
        <f t="shared" si="0"/>
        <v>0.8441558441558441</v>
      </c>
      <c r="H39" s="6"/>
      <c r="I39" s="31">
        <f t="shared" si="1"/>
        <v>65</v>
      </c>
      <c r="J39" s="32"/>
      <c r="K39" s="15">
        <v>2</v>
      </c>
      <c r="L39" s="16">
        <v>2</v>
      </c>
      <c r="M39" s="15">
        <v>2</v>
      </c>
      <c r="N39" s="16">
        <v>2</v>
      </c>
      <c r="O39" s="15">
        <v>1</v>
      </c>
      <c r="P39" s="16">
        <v>2</v>
      </c>
      <c r="Q39" s="15">
        <v>2</v>
      </c>
      <c r="R39" s="16">
        <v>2</v>
      </c>
      <c r="S39" s="15">
        <v>2</v>
      </c>
      <c r="T39" s="16">
        <v>2</v>
      </c>
      <c r="U39" s="17">
        <v>1</v>
      </c>
      <c r="V39" s="18">
        <v>1</v>
      </c>
      <c r="W39" s="17">
        <v>2</v>
      </c>
      <c r="X39" s="18">
        <v>2</v>
      </c>
      <c r="Y39" s="17">
        <v>1</v>
      </c>
      <c r="Z39" s="18">
        <v>1</v>
      </c>
      <c r="AA39" s="17">
        <v>1</v>
      </c>
      <c r="AB39" s="18">
        <v>1</v>
      </c>
      <c r="AC39" s="17">
        <v>1</v>
      </c>
      <c r="AD39" s="18">
        <v>1</v>
      </c>
      <c r="AE39" s="15">
        <v>2</v>
      </c>
      <c r="AF39" s="16">
        <v>2</v>
      </c>
      <c r="AG39" s="15">
        <v>2</v>
      </c>
      <c r="AH39" s="16">
        <v>2</v>
      </c>
      <c r="AI39" s="15">
        <v>2</v>
      </c>
      <c r="AJ39" s="16">
        <v>2</v>
      </c>
      <c r="AK39" s="15">
        <v>2</v>
      </c>
      <c r="AL39" s="16">
        <v>2</v>
      </c>
      <c r="AM39" s="15">
        <v>1</v>
      </c>
      <c r="AN39" s="16">
        <v>2</v>
      </c>
      <c r="AO39" s="17">
        <v>1</v>
      </c>
      <c r="AP39" s="18">
        <v>1</v>
      </c>
      <c r="AQ39" s="17">
        <v>1</v>
      </c>
      <c r="AR39" s="18">
        <v>1</v>
      </c>
      <c r="AS39" s="17">
        <v>2</v>
      </c>
      <c r="AT39" s="18">
        <v>2</v>
      </c>
      <c r="AU39" s="17">
        <v>2</v>
      </c>
      <c r="AV39" s="18">
        <v>1</v>
      </c>
      <c r="AW39" s="17">
        <v>2</v>
      </c>
      <c r="AX39" s="18">
        <v>2</v>
      </c>
      <c r="AY39" s="2">
        <f t="shared" si="2"/>
        <v>19</v>
      </c>
      <c r="AZ39" s="2">
        <f t="shared" si="3"/>
        <v>12</v>
      </c>
      <c r="BA39" s="2">
        <f t="shared" si="4"/>
        <v>19</v>
      </c>
      <c r="BB39" s="2">
        <f t="shared" si="5"/>
        <v>15</v>
      </c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 customHeight="1">
      <c r="A40" s="116"/>
      <c r="B40" s="43" t="s">
        <v>173</v>
      </c>
      <c r="C40" s="43" t="s">
        <v>174</v>
      </c>
      <c r="D40" s="43" t="s">
        <v>255</v>
      </c>
      <c r="E40" s="43" t="s">
        <v>392</v>
      </c>
      <c r="F40" s="43" t="s">
        <v>256</v>
      </c>
      <c r="G40" s="59">
        <f aca="true" t="shared" si="6" ref="G40:G71">I40/$I$72</f>
        <v>0.8441558441558441</v>
      </c>
      <c r="H40" s="6" t="s">
        <v>98</v>
      </c>
      <c r="I40" s="31">
        <f aca="true" t="shared" si="7" ref="I40:I71">SUM(AY40:BB40)</f>
        <v>65</v>
      </c>
      <c r="J40" s="32"/>
      <c r="K40" s="15">
        <v>2</v>
      </c>
      <c r="L40" s="16">
        <v>2</v>
      </c>
      <c r="M40" s="15">
        <v>2</v>
      </c>
      <c r="N40" s="16">
        <v>1</v>
      </c>
      <c r="O40" s="15">
        <v>2</v>
      </c>
      <c r="P40" s="16">
        <v>1</v>
      </c>
      <c r="Q40" s="15">
        <v>2</v>
      </c>
      <c r="R40" s="16">
        <v>1</v>
      </c>
      <c r="S40" s="15">
        <v>2</v>
      </c>
      <c r="T40" s="16">
        <v>2</v>
      </c>
      <c r="U40" s="17">
        <v>1</v>
      </c>
      <c r="V40" s="18">
        <v>2</v>
      </c>
      <c r="W40" s="17">
        <v>1</v>
      </c>
      <c r="X40" s="18">
        <v>1</v>
      </c>
      <c r="Y40" s="17">
        <v>2</v>
      </c>
      <c r="Z40" s="18">
        <v>2</v>
      </c>
      <c r="AA40" s="17">
        <v>1</v>
      </c>
      <c r="AB40" s="18">
        <v>2</v>
      </c>
      <c r="AC40" s="17">
        <v>1</v>
      </c>
      <c r="AD40" s="18">
        <v>1</v>
      </c>
      <c r="AE40" s="15">
        <v>1</v>
      </c>
      <c r="AF40" s="16">
        <v>2</v>
      </c>
      <c r="AG40" s="15">
        <v>2</v>
      </c>
      <c r="AH40" s="16">
        <v>2</v>
      </c>
      <c r="AI40" s="15">
        <v>2</v>
      </c>
      <c r="AJ40" s="16">
        <v>1</v>
      </c>
      <c r="AK40" s="15">
        <v>1</v>
      </c>
      <c r="AL40" s="16">
        <v>1</v>
      </c>
      <c r="AM40" s="15">
        <v>2</v>
      </c>
      <c r="AN40" s="16">
        <v>2</v>
      </c>
      <c r="AO40" s="17">
        <v>2</v>
      </c>
      <c r="AP40" s="18">
        <v>2</v>
      </c>
      <c r="AQ40" s="17">
        <v>1</v>
      </c>
      <c r="AR40" s="18">
        <v>2</v>
      </c>
      <c r="AS40" s="17">
        <v>2</v>
      </c>
      <c r="AT40" s="18">
        <v>2</v>
      </c>
      <c r="AU40" s="17">
        <v>2</v>
      </c>
      <c r="AV40" s="18">
        <v>2</v>
      </c>
      <c r="AW40" s="17">
        <v>2</v>
      </c>
      <c r="AX40" s="18">
        <v>1</v>
      </c>
      <c r="AY40" s="2">
        <f aca="true" t="shared" si="8" ref="AY40:AY71">SUM(K40:T40)</f>
        <v>17</v>
      </c>
      <c r="AZ40" s="2">
        <f aca="true" t="shared" si="9" ref="AZ40:AZ71">SUM(U40:AD40)</f>
        <v>14</v>
      </c>
      <c r="BA40" s="2">
        <f aca="true" t="shared" si="10" ref="BA40:BA71">SUM(AE40:AN40)</f>
        <v>16</v>
      </c>
      <c r="BB40" s="2">
        <f aca="true" t="shared" si="11" ref="BB40:BB71">SUM(AO40:AX40)</f>
        <v>18</v>
      </c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 customHeight="1">
      <c r="A41" s="115">
        <v>34</v>
      </c>
      <c r="B41" s="40" t="s">
        <v>322</v>
      </c>
      <c r="C41" s="40" t="s">
        <v>139</v>
      </c>
      <c r="D41" s="40" t="s">
        <v>190</v>
      </c>
      <c r="E41" s="40" t="s">
        <v>58</v>
      </c>
      <c r="F41" s="40" t="s">
        <v>74</v>
      </c>
      <c r="G41" s="59">
        <f t="shared" si="6"/>
        <v>0.8311688311688312</v>
      </c>
      <c r="H41" s="6"/>
      <c r="I41" s="31">
        <f t="shared" si="7"/>
        <v>64</v>
      </c>
      <c r="J41" s="32"/>
      <c r="K41" s="15">
        <v>1</v>
      </c>
      <c r="L41" s="16">
        <v>1</v>
      </c>
      <c r="M41" s="15">
        <v>1</v>
      </c>
      <c r="N41" s="16">
        <v>2</v>
      </c>
      <c r="O41" s="15">
        <v>2</v>
      </c>
      <c r="P41" s="16">
        <v>2</v>
      </c>
      <c r="Q41" s="15">
        <v>2</v>
      </c>
      <c r="R41" s="16">
        <v>2</v>
      </c>
      <c r="S41" s="15">
        <v>2</v>
      </c>
      <c r="T41" s="16">
        <v>2</v>
      </c>
      <c r="U41" s="17">
        <v>1</v>
      </c>
      <c r="V41" s="18">
        <v>1</v>
      </c>
      <c r="W41" s="17">
        <v>2</v>
      </c>
      <c r="X41" s="18">
        <v>2</v>
      </c>
      <c r="Y41" s="17">
        <v>2</v>
      </c>
      <c r="Z41" s="18">
        <v>1</v>
      </c>
      <c r="AA41" s="17">
        <v>2</v>
      </c>
      <c r="AB41" s="18">
        <v>2</v>
      </c>
      <c r="AC41" s="17">
        <v>2</v>
      </c>
      <c r="AD41" s="18">
        <v>1</v>
      </c>
      <c r="AE41" s="15">
        <v>2</v>
      </c>
      <c r="AF41" s="16">
        <v>1</v>
      </c>
      <c r="AG41" s="15">
        <v>2</v>
      </c>
      <c r="AH41" s="16">
        <v>2</v>
      </c>
      <c r="AI41" s="15">
        <v>1</v>
      </c>
      <c r="AJ41" s="16">
        <v>2</v>
      </c>
      <c r="AK41" s="15">
        <v>2</v>
      </c>
      <c r="AL41" s="16">
        <v>1</v>
      </c>
      <c r="AM41" s="15">
        <v>2</v>
      </c>
      <c r="AN41" s="16">
        <v>1</v>
      </c>
      <c r="AO41" s="17">
        <v>2</v>
      </c>
      <c r="AP41" s="18">
        <v>2</v>
      </c>
      <c r="AQ41" s="17">
        <v>1</v>
      </c>
      <c r="AR41" s="18">
        <v>2</v>
      </c>
      <c r="AS41" s="17">
        <v>1</v>
      </c>
      <c r="AT41" s="18">
        <v>1</v>
      </c>
      <c r="AU41" s="17">
        <v>1</v>
      </c>
      <c r="AV41" s="18">
        <v>1</v>
      </c>
      <c r="AW41" s="17">
        <v>2</v>
      </c>
      <c r="AX41" s="18">
        <v>2</v>
      </c>
      <c r="AY41" s="2">
        <f t="shared" si="8"/>
        <v>17</v>
      </c>
      <c r="AZ41" s="2">
        <f t="shared" si="9"/>
        <v>16</v>
      </c>
      <c r="BA41" s="2">
        <f t="shared" si="10"/>
        <v>16</v>
      </c>
      <c r="BB41" s="2">
        <f t="shared" si="11"/>
        <v>15</v>
      </c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" customHeight="1">
      <c r="A42" s="116"/>
      <c r="B42" s="43" t="s">
        <v>408</v>
      </c>
      <c r="C42" s="43" t="s">
        <v>409</v>
      </c>
      <c r="D42" s="43" t="s">
        <v>350</v>
      </c>
      <c r="E42" s="43" t="s">
        <v>82</v>
      </c>
      <c r="F42" s="43" t="s">
        <v>325</v>
      </c>
      <c r="G42" s="59">
        <f t="shared" si="6"/>
        <v>0.8311688311688312</v>
      </c>
      <c r="H42" s="6" t="s">
        <v>98</v>
      </c>
      <c r="I42" s="31">
        <f t="shared" si="7"/>
        <v>64</v>
      </c>
      <c r="J42" s="32"/>
      <c r="K42" s="15">
        <v>1</v>
      </c>
      <c r="L42" s="16">
        <v>2</v>
      </c>
      <c r="M42" s="15">
        <v>2</v>
      </c>
      <c r="N42" s="16">
        <v>1</v>
      </c>
      <c r="O42" s="15">
        <v>2</v>
      </c>
      <c r="P42" s="16">
        <v>1</v>
      </c>
      <c r="Q42" s="15">
        <v>1</v>
      </c>
      <c r="R42" s="16">
        <v>2</v>
      </c>
      <c r="S42" s="15">
        <v>1</v>
      </c>
      <c r="T42" s="16">
        <v>2</v>
      </c>
      <c r="U42" s="17">
        <v>1</v>
      </c>
      <c r="V42" s="18">
        <v>2</v>
      </c>
      <c r="W42" s="17">
        <v>2</v>
      </c>
      <c r="X42" s="18">
        <v>1</v>
      </c>
      <c r="Y42" s="17">
        <v>1</v>
      </c>
      <c r="Z42" s="18">
        <v>2</v>
      </c>
      <c r="AA42" s="17">
        <v>2</v>
      </c>
      <c r="AB42" s="18">
        <v>2</v>
      </c>
      <c r="AC42" s="17">
        <v>2</v>
      </c>
      <c r="AD42" s="18">
        <v>2</v>
      </c>
      <c r="AE42" s="15">
        <v>2</v>
      </c>
      <c r="AF42" s="16">
        <v>2</v>
      </c>
      <c r="AG42" s="15">
        <v>2</v>
      </c>
      <c r="AH42" s="16">
        <v>2</v>
      </c>
      <c r="AI42" s="15">
        <v>1</v>
      </c>
      <c r="AJ42" s="16">
        <v>2</v>
      </c>
      <c r="AK42" s="15">
        <v>2</v>
      </c>
      <c r="AL42" s="16">
        <v>2</v>
      </c>
      <c r="AM42" s="15">
        <v>1</v>
      </c>
      <c r="AN42" s="16">
        <v>0</v>
      </c>
      <c r="AO42" s="17">
        <v>2</v>
      </c>
      <c r="AP42" s="18">
        <v>1</v>
      </c>
      <c r="AQ42" s="17">
        <v>2</v>
      </c>
      <c r="AR42" s="18">
        <v>1</v>
      </c>
      <c r="AS42" s="17">
        <v>1</v>
      </c>
      <c r="AT42" s="18">
        <v>2</v>
      </c>
      <c r="AU42" s="17">
        <v>2</v>
      </c>
      <c r="AV42" s="18">
        <v>1</v>
      </c>
      <c r="AW42" s="17">
        <v>2</v>
      </c>
      <c r="AX42" s="18">
        <v>2</v>
      </c>
      <c r="AY42" s="2">
        <f t="shared" si="8"/>
        <v>15</v>
      </c>
      <c r="AZ42" s="2">
        <f t="shared" si="9"/>
        <v>17</v>
      </c>
      <c r="BA42" s="2">
        <f t="shared" si="10"/>
        <v>16</v>
      </c>
      <c r="BB42" s="2">
        <f t="shared" si="11"/>
        <v>16</v>
      </c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" customHeight="1">
      <c r="A43" s="115">
        <v>36</v>
      </c>
      <c r="B43" s="43" t="s">
        <v>17</v>
      </c>
      <c r="C43" s="43" t="s">
        <v>18</v>
      </c>
      <c r="D43" s="43" t="s">
        <v>190</v>
      </c>
      <c r="E43" s="43" t="s">
        <v>134</v>
      </c>
      <c r="F43" s="43" t="s">
        <v>312</v>
      </c>
      <c r="G43" s="59">
        <f t="shared" si="6"/>
        <v>0.8181818181818182</v>
      </c>
      <c r="H43" s="6"/>
      <c r="I43" s="31">
        <f t="shared" si="7"/>
        <v>63</v>
      </c>
      <c r="J43" s="32"/>
      <c r="K43" s="15">
        <v>2</v>
      </c>
      <c r="L43" s="16">
        <v>2</v>
      </c>
      <c r="M43" s="15">
        <v>2</v>
      </c>
      <c r="N43" s="16">
        <v>2</v>
      </c>
      <c r="O43" s="15">
        <v>2</v>
      </c>
      <c r="P43" s="16">
        <v>1</v>
      </c>
      <c r="Q43" s="15">
        <v>1</v>
      </c>
      <c r="R43" s="16">
        <v>1</v>
      </c>
      <c r="S43" s="15">
        <v>2</v>
      </c>
      <c r="T43" s="16">
        <v>1</v>
      </c>
      <c r="U43" s="17">
        <v>1</v>
      </c>
      <c r="V43" s="18">
        <v>2</v>
      </c>
      <c r="W43" s="17">
        <v>2</v>
      </c>
      <c r="X43" s="18">
        <v>2</v>
      </c>
      <c r="Y43" s="17">
        <v>1</v>
      </c>
      <c r="Z43" s="18">
        <v>1</v>
      </c>
      <c r="AA43" s="17">
        <v>2</v>
      </c>
      <c r="AB43" s="18">
        <v>1</v>
      </c>
      <c r="AC43" s="17">
        <v>2</v>
      </c>
      <c r="AD43" s="18">
        <v>1</v>
      </c>
      <c r="AE43" s="15">
        <v>1</v>
      </c>
      <c r="AF43" s="16">
        <v>1</v>
      </c>
      <c r="AG43" s="15">
        <v>2</v>
      </c>
      <c r="AH43" s="16">
        <v>1</v>
      </c>
      <c r="AI43" s="15">
        <v>2</v>
      </c>
      <c r="AJ43" s="16">
        <v>2</v>
      </c>
      <c r="AK43" s="15">
        <v>2</v>
      </c>
      <c r="AL43" s="16">
        <v>2</v>
      </c>
      <c r="AM43" s="15">
        <v>1</v>
      </c>
      <c r="AN43" s="16">
        <v>1</v>
      </c>
      <c r="AO43" s="17">
        <v>2</v>
      </c>
      <c r="AP43" s="18">
        <v>2</v>
      </c>
      <c r="AQ43" s="17">
        <v>2</v>
      </c>
      <c r="AR43" s="18">
        <v>2</v>
      </c>
      <c r="AS43" s="17">
        <v>1</v>
      </c>
      <c r="AT43" s="18">
        <v>2</v>
      </c>
      <c r="AU43" s="17">
        <v>1</v>
      </c>
      <c r="AV43" s="18">
        <v>1</v>
      </c>
      <c r="AW43" s="17">
        <v>2</v>
      </c>
      <c r="AX43" s="18">
        <v>2</v>
      </c>
      <c r="AY43" s="2">
        <f t="shared" si="8"/>
        <v>16</v>
      </c>
      <c r="AZ43" s="2">
        <f t="shared" si="9"/>
        <v>15</v>
      </c>
      <c r="BA43" s="2">
        <f t="shared" si="10"/>
        <v>15</v>
      </c>
      <c r="BB43" s="2">
        <f t="shared" si="11"/>
        <v>17</v>
      </c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 customHeight="1">
      <c r="A44" s="117"/>
      <c r="B44" s="43" t="s">
        <v>97</v>
      </c>
      <c r="C44" s="43" t="s">
        <v>169</v>
      </c>
      <c r="D44" s="43" t="s">
        <v>190</v>
      </c>
      <c r="E44" s="43" t="s">
        <v>396</v>
      </c>
      <c r="F44" s="43" t="s">
        <v>397</v>
      </c>
      <c r="G44" s="59">
        <f t="shared" si="6"/>
        <v>0.8181818181818182</v>
      </c>
      <c r="H44" s="6" t="s">
        <v>98</v>
      </c>
      <c r="I44" s="31">
        <f t="shared" si="7"/>
        <v>63</v>
      </c>
      <c r="J44" s="32"/>
      <c r="K44" s="15">
        <v>2</v>
      </c>
      <c r="L44" s="16">
        <v>2</v>
      </c>
      <c r="M44" s="15">
        <v>2</v>
      </c>
      <c r="N44" s="16">
        <v>1</v>
      </c>
      <c r="O44" s="15">
        <v>2</v>
      </c>
      <c r="P44" s="16">
        <v>2</v>
      </c>
      <c r="Q44" s="15">
        <v>1</v>
      </c>
      <c r="R44" s="16">
        <v>2</v>
      </c>
      <c r="S44" s="15">
        <v>2</v>
      </c>
      <c r="T44" s="16">
        <v>2</v>
      </c>
      <c r="U44" s="17">
        <v>2</v>
      </c>
      <c r="V44" s="18">
        <v>2</v>
      </c>
      <c r="W44" s="17">
        <v>2</v>
      </c>
      <c r="X44" s="18">
        <v>1</v>
      </c>
      <c r="Y44" s="17">
        <v>2</v>
      </c>
      <c r="Z44" s="18">
        <v>2</v>
      </c>
      <c r="AA44" s="17">
        <v>1</v>
      </c>
      <c r="AB44" s="18">
        <v>2</v>
      </c>
      <c r="AC44" s="17">
        <v>1</v>
      </c>
      <c r="AD44" s="18">
        <v>1</v>
      </c>
      <c r="AE44" s="15">
        <v>1</v>
      </c>
      <c r="AF44" s="16">
        <v>1</v>
      </c>
      <c r="AG44" s="15">
        <v>2</v>
      </c>
      <c r="AH44" s="16">
        <v>1</v>
      </c>
      <c r="AI44" s="15">
        <v>1</v>
      </c>
      <c r="AJ44" s="16">
        <v>1</v>
      </c>
      <c r="AK44" s="15">
        <v>1</v>
      </c>
      <c r="AL44" s="16">
        <v>2</v>
      </c>
      <c r="AM44" s="15">
        <v>1</v>
      </c>
      <c r="AN44" s="16">
        <v>2</v>
      </c>
      <c r="AO44" s="17">
        <v>2</v>
      </c>
      <c r="AP44" s="18">
        <v>2</v>
      </c>
      <c r="AQ44" s="17">
        <v>1</v>
      </c>
      <c r="AR44" s="18">
        <v>2</v>
      </c>
      <c r="AS44" s="17">
        <v>2</v>
      </c>
      <c r="AT44" s="18">
        <v>1</v>
      </c>
      <c r="AU44" s="17">
        <v>1</v>
      </c>
      <c r="AV44" s="18">
        <v>1</v>
      </c>
      <c r="AW44" s="17">
        <v>2</v>
      </c>
      <c r="AX44" s="18">
        <v>2</v>
      </c>
      <c r="AY44" s="2">
        <f t="shared" si="8"/>
        <v>18</v>
      </c>
      <c r="AZ44" s="2">
        <f t="shared" si="9"/>
        <v>16</v>
      </c>
      <c r="BA44" s="2">
        <f t="shared" si="10"/>
        <v>13</v>
      </c>
      <c r="BB44" s="2">
        <f t="shared" si="11"/>
        <v>16</v>
      </c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>
      <c r="A45" s="116"/>
      <c r="B45" s="43" t="s">
        <v>94</v>
      </c>
      <c r="C45" s="43" t="s">
        <v>95</v>
      </c>
      <c r="D45" s="43" t="s">
        <v>412</v>
      </c>
      <c r="E45" s="43" t="s">
        <v>413</v>
      </c>
      <c r="F45" s="43" t="s">
        <v>69</v>
      </c>
      <c r="G45" s="59">
        <f t="shared" si="6"/>
        <v>0.8181818181818182</v>
      </c>
      <c r="H45" s="6" t="s">
        <v>98</v>
      </c>
      <c r="I45" s="31">
        <f t="shared" si="7"/>
        <v>63</v>
      </c>
      <c r="J45" s="32"/>
      <c r="K45" s="15">
        <v>2</v>
      </c>
      <c r="L45" s="16">
        <v>2</v>
      </c>
      <c r="M45" s="15">
        <v>1</v>
      </c>
      <c r="N45" s="16">
        <v>1</v>
      </c>
      <c r="O45" s="15">
        <v>2</v>
      </c>
      <c r="P45" s="16">
        <v>2</v>
      </c>
      <c r="Q45" s="15">
        <v>1</v>
      </c>
      <c r="R45" s="16">
        <v>2</v>
      </c>
      <c r="S45" s="15">
        <v>2</v>
      </c>
      <c r="T45" s="16">
        <v>2</v>
      </c>
      <c r="U45" s="17">
        <v>2</v>
      </c>
      <c r="V45" s="18">
        <v>1</v>
      </c>
      <c r="W45" s="17">
        <v>2</v>
      </c>
      <c r="X45" s="18">
        <v>2</v>
      </c>
      <c r="Y45" s="17">
        <v>2</v>
      </c>
      <c r="Z45" s="18">
        <v>1</v>
      </c>
      <c r="AA45" s="17">
        <v>2</v>
      </c>
      <c r="AB45" s="18">
        <v>1</v>
      </c>
      <c r="AC45" s="17">
        <v>1</v>
      </c>
      <c r="AD45" s="18">
        <v>1</v>
      </c>
      <c r="AE45" s="15">
        <v>1</v>
      </c>
      <c r="AF45" s="16">
        <v>1</v>
      </c>
      <c r="AG45" s="15">
        <v>2</v>
      </c>
      <c r="AH45" s="16">
        <v>2</v>
      </c>
      <c r="AI45" s="15">
        <v>1</v>
      </c>
      <c r="AJ45" s="16">
        <v>2</v>
      </c>
      <c r="AK45" s="15">
        <v>2</v>
      </c>
      <c r="AL45" s="16">
        <v>2</v>
      </c>
      <c r="AM45" s="15">
        <v>1</v>
      </c>
      <c r="AN45" s="16">
        <v>2</v>
      </c>
      <c r="AO45" s="17">
        <v>2</v>
      </c>
      <c r="AP45" s="18">
        <v>1</v>
      </c>
      <c r="AQ45" s="17">
        <v>2</v>
      </c>
      <c r="AR45" s="18">
        <v>2</v>
      </c>
      <c r="AS45" s="17">
        <v>2</v>
      </c>
      <c r="AT45" s="18">
        <v>1</v>
      </c>
      <c r="AU45" s="17">
        <v>1</v>
      </c>
      <c r="AV45" s="18">
        <v>1</v>
      </c>
      <c r="AW45" s="17">
        <v>2</v>
      </c>
      <c r="AX45" s="18">
        <v>1</v>
      </c>
      <c r="AY45" s="2">
        <f t="shared" si="8"/>
        <v>17</v>
      </c>
      <c r="AZ45" s="2">
        <f t="shared" si="9"/>
        <v>15</v>
      </c>
      <c r="BA45" s="2">
        <f t="shared" si="10"/>
        <v>16</v>
      </c>
      <c r="BB45" s="2">
        <f t="shared" si="11"/>
        <v>15</v>
      </c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>
      <c r="A46" s="115">
        <v>39</v>
      </c>
      <c r="B46" s="40" t="s">
        <v>298</v>
      </c>
      <c r="C46" s="40" t="s">
        <v>299</v>
      </c>
      <c r="D46" s="40" t="s">
        <v>190</v>
      </c>
      <c r="E46" s="40" t="s">
        <v>300</v>
      </c>
      <c r="F46" s="40" t="s">
        <v>301</v>
      </c>
      <c r="G46" s="59">
        <f t="shared" si="6"/>
        <v>0.7922077922077922</v>
      </c>
      <c r="H46" s="6" t="s">
        <v>99</v>
      </c>
      <c r="I46" s="31">
        <f t="shared" si="7"/>
        <v>61</v>
      </c>
      <c r="J46" s="32"/>
      <c r="K46" s="15">
        <v>2</v>
      </c>
      <c r="L46" s="16">
        <v>2</v>
      </c>
      <c r="M46" s="15">
        <v>2</v>
      </c>
      <c r="N46" s="16">
        <v>2</v>
      </c>
      <c r="O46" s="15">
        <v>1</v>
      </c>
      <c r="P46" s="16">
        <v>1</v>
      </c>
      <c r="Q46" s="15">
        <v>2</v>
      </c>
      <c r="R46" s="16">
        <v>2</v>
      </c>
      <c r="S46" s="15">
        <v>0</v>
      </c>
      <c r="T46" s="16">
        <v>0</v>
      </c>
      <c r="U46" s="17">
        <v>1</v>
      </c>
      <c r="V46" s="18">
        <v>2</v>
      </c>
      <c r="W46" s="17">
        <v>2</v>
      </c>
      <c r="X46" s="18">
        <v>2</v>
      </c>
      <c r="Y46" s="17">
        <v>2</v>
      </c>
      <c r="Z46" s="18">
        <v>2</v>
      </c>
      <c r="AA46" s="17">
        <v>1</v>
      </c>
      <c r="AB46" s="18">
        <v>2</v>
      </c>
      <c r="AC46" s="17">
        <v>1</v>
      </c>
      <c r="AD46" s="18">
        <v>1</v>
      </c>
      <c r="AE46" s="15">
        <v>1</v>
      </c>
      <c r="AF46" s="16">
        <v>2</v>
      </c>
      <c r="AG46" s="15">
        <v>2</v>
      </c>
      <c r="AH46" s="16">
        <v>1</v>
      </c>
      <c r="AI46" s="15">
        <v>1</v>
      </c>
      <c r="AJ46" s="16">
        <v>2</v>
      </c>
      <c r="AK46" s="15">
        <v>1</v>
      </c>
      <c r="AL46" s="16">
        <v>2</v>
      </c>
      <c r="AM46" s="15">
        <v>2</v>
      </c>
      <c r="AN46" s="16">
        <v>1</v>
      </c>
      <c r="AO46" s="17">
        <v>2</v>
      </c>
      <c r="AP46" s="18">
        <v>1</v>
      </c>
      <c r="AQ46" s="17">
        <v>2</v>
      </c>
      <c r="AR46" s="18">
        <v>2</v>
      </c>
      <c r="AS46" s="17">
        <v>2</v>
      </c>
      <c r="AT46" s="18">
        <v>2</v>
      </c>
      <c r="AU46" s="17">
        <v>1</v>
      </c>
      <c r="AV46" s="18">
        <v>1</v>
      </c>
      <c r="AW46" s="17">
        <v>2</v>
      </c>
      <c r="AX46" s="18">
        <v>1</v>
      </c>
      <c r="AY46" s="2">
        <f t="shared" si="8"/>
        <v>14</v>
      </c>
      <c r="AZ46" s="2">
        <f t="shared" si="9"/>
        <v>16</v>
      </c>
      <c r="BA46" s="2">
        <f t="shared" si="10"/>
        <v>15</v>
      </c>
      <c r="BB46" s="2">
        <f t="shared" si="11"/>
        <v>16</v>
      </c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" customHeight="1">
      <c r="A47" s="117"/>
      <c r="B47" s="40" t="s">
        <v>45</v>
      </c>
      <c r="C47" s="40" t="s">
        <v>46</v>
      </c>
      <c r="D47" s="61" t="s">
        <v>190</v>
      </c>
      <c r="E47" s="61" t="s">
        <v>70</v>
      </c>
      <c r="F47" s="61" t="s">
        <v>69</v>
      </c>
      <c r="G47" s="59">
        <f t="shared" si="6"/>
        <v>0.7922077922077922</v>
      </c>
      <c r="H47" s="6" t="s">
        <v>99</v>
      </c>
      <c r="I47" s="31">
        <f t="shared" si="7"/>
        <v>61</v>
      </c>
      <c r="J47" s="32"/>
      <c r="K47" s="15">
        <v>1</v>
      </c>
      <c r="L47" s="16">
        <v>2</v>
      </c>
      <c r="M47" s="15">
        <v>2</v>
      </c>
      <c r="N47" s="16">
        <v>2</v>
      </c>
      <c r="O47" s="15">
        <v>1</v>
      </c>
      <c r="P47" s="16">
        <v>2</v>
      </c>
      <c r="Q47" s="15">
        <v>1</v>
      </c>
      <c r="R47" s="16">
        <v>2</v>
      </c>
      <c r="S47" s="15">
        <v>2</v>
      </c>
      <c r="T47" s="16">
        <v>1</v>
      </c>
      <c r="U47" s="17">
        <v>1</v>
      </c>
      <c r="V47" s="18">
        <v>2</v>
      </c>
      <c r="W47" s="17">
        <v>2</v>
      </c>
      <c r="X47" s="18">
        <v>1</v>
      </c>
      <c r="Y47" s="17">
        <v>2</v>
      </c>
      <c r="Z47" s="18">
        <v>1</v>
      </c>
      <c r="AA47" s="17">
        <v>2</v>
      </c>
      <c r="AB47" s="18">
        <v>2</v>
      </c>
      <c r="AC47" s="17">
        <v>1</v>
      </c>
      <c r="AD47" s="18">
        <v>1</v>
      </c>
      <c r="AE47" s="15">
        <v>1</v>
      </c>
      <c r="AF47" s="16">
        <v>2</v>
      </c>
      <c r="AG47" s="15">
        <v>2</v>
      </c>
      <c r="AH47" s="16">
        <v>2</v>
      </c>
      <c r="AI47" s="15">
        <v>1</v>
      </c>
      <c r="AJ47" s="16">
        <v>1</v>
      </c>
      <c r="AK47" s="15">
        <v>2</v>
      </c>
      <c r="AL47" s="16">
        <v>1</v>
      </c>
      <c r="AM47" s="15">
        <v>2</v>
      </c>
      <c r="AN47" s="16">
        <v>2</v>
      </c>
      <c r="AO47" s="17">
        <v>2</v>
      </c>
      <c r="AP47" s="18">
        <v>1</v>
      </c>
      <c r="AQ47" s="17">
        <v>1</v>
      </c>
      <c r="AR47" s="18">
        <v>1</v>
      </c>
      <c r="AS47" s="17">
        <v>2</v>
      </c>
      <c r="AT47" s="18">
        <v>1</v>
      </c>
      <c r="AU47" s="17">
        <v>1</v>
      </c>
      <c r="AV47" s="18">
        <v>1</v>
      </c>
      <c r="AW47" s="17">
        <v>2</v>
      </c>
      <c r="AX47" s="18">
        <v>2</v>
      </c>
      <c r="AY47" s="2">
        <f t="shared" si="8"/>
        <v>16</v>
      </c>
      <c r="AZ47" s="2">
        <f t="shared" si="9"/>
        <v>15</v>
      </c>
      <c r="BA47" s="2">
        <f t="shared" si="10"/>
        <v>16</v>
      </c>
      <c r="BB47" s="2">
        <f t="shared" si="11"/>
        <v>14</v>
      </c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" customHeight="1">
      <c r="A48" s="117"/>
      <c r="B48" s="40" t="s">
        <v>344</v>
      </c>
      <c r="C48" s="40" t="s">
        <v>345</v>
      </c>
      <c r="D48" s="43" t="s">
        <v>248</v>
      </c>
      <c r="E48" s="40" t="s">
        <v>346</v>
      </c>
      <c r="F48" s="43" t="s">
        <v>347</v>
      </c>
      <c r="G48" s="59">
        <f t="shared" si="6"/>
        <v>0.7922077922077922</v>
      </c>
      <c r="H48" s="6"/>
      <c r="I48" s="31">
        <f t="shared" si="7"/>
        <v>61</v>
      </c>
      <c r="J48" s="32"/>
      <c r="K48" s="15">
        <v>2</v>
      </c>
      <c r="L48" s="16">
        <v>2</v>
      </c>
      <c r="M48" s="15">
        <v>1</v>
      </c>
      <c r="N48" s="16">
        <v>2</v>
      </c>
      <c r="O48" s="15">
        <v>2</v>
      </c>
      <c r="P48" s="16">
        <v>1</v>
      </c>
      <c r="Q48" s="15">
        <v>1</v>
      </c>
      <c r="R48" s="16">
        <v>1</v>
      </c>
      <c r="S48" s="15">
        <v>2</v>
      </c>
      <c r="T48" s="16">
        <v>2</v>
      </c>
      <c r="U48" s="17">
        <v>2</v>
      </c>
      <c r="V48" s="18">
        <v>2</v>
      </c>
      <c r="W48" s="17">
        <v>2</v>
      </c>
      <c r="X48" s="18">
        <v>2</v>
      </c>
      <c r="Y48" s="17">
        <v>2</v>
      </c>
      <c r="Z48" s="18">
        <v>1</v>
      </c>
      <c r="AA48" s="17">
        <v>1</v>
      </c>
      <c r="AB48" s="18">
        <v>2</v>
      </c>
      <c r="AC48" s="17">
        <v>1</v>
      </c>
      <c r="AD48" s="18">
        <v>1</v>
      </c>
      <c r="AE48" s="15">
        <v>2</v>
      </c>
      <c r="AF48" s="16">
        <v>2</v>
      </c>
      <c r="AG48" s="15">
        <v>1</v>
      </c>
      <c r="AH48" s="16">
        <v>1</v>
      </c>
      <c r="AI48" s="15">
        <v>1</v>
      </c>
      <c r="AJ48" s="16">
        <v>2</v>
      </c>
      <c r="AK48" s="15">
        <v>1</v>
      </c>
      <c r="AL48" s="16">
        <v>2</v>
      </c>
      <c r="AM48" s="15">
        <v>1</v>
      </c>
      <c r="AN48" s="16">
        <v>2</v>
      </c>
      <c r="AO48" s="17">
        <v>2</v>
      </c>
      <c r="AP48" s="18">
        <v>2</v>
      </c>
      <c r="AQ48" s="17">
        <v>1</v>
      </c>
      <c r="AR48" s="18">
        <v>2</v>
      </c>
      <c r="AS48" s="17">
        <v>1</v>
      </c>
      <c r="AT48" s="18">
        <v>1</v>
      </c>
      <c r="AU48" s="17">
        <v>1</v>
      </c>
      <c r="AV48" s="18">
        <v>1</v>
      </c>
      <c r="AW48" s="17">
        <v>2</v>
      </c>
      <c r="AX48" s="18">
        <v>1</v>
      </c>
      <c r="AY48" s="2">
        <f t="shared" si="8"/>
        <v>16</v>
      </c>
      <c r="AZ48" s="2">
        <f t="shared" si="9"/>
        <v>16</v>
      </c>
      <c r="BA48" s="2">
        <f t="shared" si="10"/>
        <v>15</v>
      </c>
      <c r="BB48" s="2">
        <f t="shared" si="11"/>
        <v>14</v>
      </c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" customHeight="1">
      <c r="A49" s="117"/>
      <c r="B49" s="43" t="s">
        <v>100</v>
      </c>
      <c r="C49" s="43" t="s">
        <v>179</v>
      </c>
      <c r="D49" s="43" t="s">
        <v>190</v>
      </c>
      <c r="E49" s="43" t="s">
        <v>378</v>
      </c>
      <c r="F49" s="43" t="s">
        <v>377</v>
      </c>
      <c r="G49" s="59">
        <f>I49/$I$72</f>
        <v>0.7922077922077922</v>
      </c>
      <c r="H49" s="6"/>
      <c r="I49" s="31">
        <f>SUM(AY49:BB49)</f>
        <v>61</v>
      </c>
      <c r="J49" s="32"/>
      <c r="K49" s="15">
        <v>2</v>
      </c>
      <c r="L49" s="16">
        <v>1</v>
      </c>
      <c r="M49" s="15">
        <v>2</v>
      </c>
      <c r="N49" s="16">
        <v>2</v>
      </c>
      <c r="O49" s="15">
        <v>2</v>
      </c>
      <c r="P49" s="16">
        <v>1</v>
      </c>
      <c r="Q49" s="15">
        <v>1</v>
      </c>
      <c r="R49" s="16">
        <v>2</v>
      </c>
      <c r="S49" s="15">
        <v>2</v>
      </c>
      <c r="T49" s="16">
        <v>1</v>
      </c>
      <c r="U49" s="17">
        <v>2</v>
      </c>
      <c r="V49" s="18">
        <v>2</v>
      </c>
      <c r="W49" s="17">
        <v>1</v>
      </c>
      <c r="X49" s="18">
        <v>2</v>
      </c>
      <c r="Y49" s="17">
        <v>2</v>
      </c>
      <c r="Z49" s="18">
        <v>1</v>
      </c>
      <c r="AA49" s="17">
        <v>1</v>
      </c>
      <c r="AB49" s="18">
        <v>1</v>
      </c>
      <c r="AC49" s="17">
        <v>2</v>
      </c>
      <c r="AD49" s="18">
        <v>2</v>
      </c>
      <c r="AE49" s="15">
        <v>2</v>
      </c>
      <c r="AF49" s="16">
        <v>2</v>
      </c>
      <c r="AG49" s="15">
        <v>1</v>
      </c>
      <c r="AH49" s="16">
        <v>1</v>
      </c>
      <c r="AI49" s="15">
        <v>2</v>
      </c>
      <c r="AJ49" s="16">
        <v>2</v>
      </c>
      <c r="AK49" s="15">
        <v>1</v>
      </c>
      <c r="AL49" s="16">
        <v>1</v>
      </c>
      <c r="AM49" s="15">
        <v>1</v>
      </c>
      <c r="AN49" s="16">
        <v>1</v>
      </c>
      <c r="AO49" s="17">
        <v>1</v>
      </c>
      <c r="AP49" s="18">
        <v>1</v>
      </c>
      <c r="AQ49" s="17">
        <v>1</v>
      </c>
      <c r="AR49" s="18">
        <v>2</v>
      </c>
      <c r="AS49" s="17">
        <v>2</v>
      </c>
      <c r="AT49" s="18">
        <v>1</v>
      </c>
      <c r="AU49" s="17">
        <v>2</v>
      </c>
      <c r="AV49" s="18">
        <v>1</v>
      </c>
      <c r="AW49" s="17">
        <v>2</v>
      </c>
      <c r="AX49" s="18">
        <v>2</v>
      </c>
      <c r="AY49" s="2">
        <f>SUM(K49:T49)</f>
        <v>16</v>
      </c>
      <c r="AZ49" s="2">
        <f>SUM(U49:AD49)</f>
        <v>16</v>
      </c>
      <c r="BA49" s="2">
        <f>SUM(AE49:AN49)</f>
        <v>14</v>
      </c>
      <c r="BB49" s="2">
        <f>SUM(AO49:AX49)</f>
        <v>15</v>
      </c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" customHeight="1">
      <c r="A50" s="117"/>
      <c r="B50" s="40" t="s">
        <v>20</v>
      </c>
      <c r="C50" s="40" t="s">
        <v>164</v>
      </c>
      <c r="D50" s="43" t="s">
        <v>190</v>
      </c>
      <c r="E50" s="40" t="s">
        <v>459</v>
      </c>
      <c r="F50" s="40" t="s">
        <v>321</v>
      </c>
      <c r="G50" s="59">
        <f t="shared" si="6"/>
        <v>0.7922077922077922</v>
      </c>
      <c r="H50" s="6"/>
      <c r="I50" s="31">
        <f t="shared" si="7"/>
        <v>61</v>
      </c>
      <c r="J50" s="32"/>
      <c r="K50" s="15">
        <v>2</v>
      </c>
      <c r="L50" s="16">
        <v>1</v>
      </c>
      <c r="M50" s="15">
        <v>2</v>
      </c>
      <c r="N50" s="16">
        <v>2</v>
      </c>
      <c r="O50" s="15">
        <v>2</v>
      </c>
      <c r="P50" s="16">
        <v>2</v>
      </c>
      <c r="Q50" s="15">
        <v>2</v>
      </c>
      <c r="R50" s="16">
        <v>2</v>
      </c>
      <c r="S50" s="15">
        <v>2</v>
      </c>
      <c r="T50" s="16">
        <v>1</v>
      </c>
      <c r="U50" s="17">
        <v>1</v>
      </c>
      <c r="V50" s="18">
        <v>2</v>
      </c>
      <c r="W50" s="17">
        <v>2</v>
      </c>
      <c r="X50" s="18">
        <v>2</v>
      </c>
      <c r="Y50" s="17">
        <v>2</v>
      </c>
      <c r="Z50" s="18">
        <v>1</v>
      </c>
      <c r="AA50" s="17">
        <v>1</v>
      </c>
      <c r="AB50" s="18">
        <v>1</v>
      </c>
      <c r="AC50" s="17">
        <v>2</v>
      </c>
      <c r="AD50" s="18">
        <v>1</v>
      </c>
      <c r="AE50" s="15">
        <v>1</v>
      </c>
      <c r="AF50" s="16">
        <v>1</v>
      </c>
      <c r="AG50" s="15">
        <v>2</v>
      </c>
      <c r="AH50" s="16">
        <v>1</v>
      </c>
      <c r="AI50" s="15">
        <v>1</v>
      </c>
      <c r="AJ50" s="16">
        <v>1</v>
      </c>
      <c r="AK50" s="15">
        <v>2</v>
      </c>
      <c r="AL50" s="16">
        <v>1</v>
      </c>
      <c r="AM50" s="15">
        <v>1</v>
      </c>
      <c r="AN50" s="16">
        <v>2</v>
      </c>
      <c r="AO50" s="17">
        <v>2</v>
      </c>
      <c r="AP50" s="18">
        <v>1</v>
      </c>
      <c r="AQ50" s="17">
        <v>1</v>
      </c>
      <c r="AR50" s="18">
        <v>2</v>
      </c>
      <c r="AS50" s="17">
        <v>2</v>
      </c>
      <c r="AT50" s="18">
        <v>1</v>
      </c>
      <c r="AU50" s="17">
        <v>1</v>
      </c>
      <c r="AV50" s="18">
        <v>1</v>
      </c>
      <c r="AW50" s="17">
        <v>2</v>
      </c>
      <c r="AX50" s="18">
        <v>2</v>
      </c>
      <c r="AY50" s="2">
        <f t="shared" si="8"/>
        <v>18</v>
      </c>
      <c r="AZ50" s="2">
        <f t="shared" si="9"/>
        <v>15</v>
      </c>
      <c r="BA50" s="2">
        <f t="shared" si="10"/>
        <v>13</v>
      </c>
      <c r="BB50" s="2">
        <f t="shared" si="11"/>
        <v>15</v>
      </c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3.5">
      <c r="A51" s="117"/>
      <c r="B51" s="43" t="s">
        <v>47</v>
      </c>
      <c r="C51" s="43" t="s">
        <v>81</v>
      </c>
      <c r="D51" s="43" t="s">
        <v>190</v>
      </c>
      <c r="E51" s="43" t="s">
        <v>380</v>
      </c>
      <c r="F51" s="43" t="s">
        <v>83</v>
      </c>
      <c r="G51" s="59">
        <f t="shared" si="6"/>
        <v>0.7922077922077922</v>
      </c>
      <c r="H51" s="6"/>
      <c r="I51" s="31">
        <f t="shared" si="7"/>
        <v>61</v>
      </c>
      <c r="J51" s="32"/>
      <c r="K51" s="15">
        <v>1</v>
      </c>
      <c r="L51" s="16">
        <v>1</v>
      </c>
      <c r="M51" s="15">
        <v>1</v>
      </c>
      <c r="N51" s="16">
        <v>1</v>
      </c>
      <c r="O51" s="15">
        <v>2</v>
      </c>
      <c r="P51" s="16">
        <v>2</v>
      </c>
      <c r="Q51" s="15">
        <v>1</v>
      </c>
      <c r="R51" s="16">
        <v>1</v>
      </c>
      <c r="S51" s="15">
        <v>2</v>
      </c>
      <c r="T51" s="16">
        <v>2</v>
      </c>
      <c r="U51" s="17">
        <v>2</v>
      </c>
      <c r="V51" s="18">
        <v>2</v>
      </c>
      <c r="W51" s="17">
        <v>2</v>
      </c>
      <c r="X51" s="18">
        <v>2</v>
      </c>
      <c r="Y51" s="17">
        <v>2</v>
      </c>
      <c r="Z51" s="18">
        <v>1</v>
      </c>
      <c r="AA51" s="17">
        <v>2</v>
      </c>
      <c r="AB51" s="18">
        <v>1</v>
      </c>
      <c r="AC51" s="17">
        <v>1</v>
      </c>
      <c r="AD51" s="18">
        <v>2</v>
      </c>
      <c r="AE51" s="15">
        <v>2</v>
      </c>
      <c r="AF51" s="16">
        <v>1</v>
      </c>
      <c r="AG51" s="15">
        <v>0</v>
      </c>
      <c r="AH51" s="16">
        <v>1</v>
      </c>
      <c r="AI51" s="15">
        <v>2</v>
      </c>
      <c r="AJ51" s="16">
        <v>2</v>
      </c>
      <c r="AK51" s="15">
        <v>2</v>
      </c>
      <c r="AL51" s="16">
        <v>1</v>
      </c>
      <c r="AM51" s="15">
        <v>2</v>
      </c>
      <c r="AN51" s="16">
        <v>2</v>
      </c>
      <c r="AO51" s="17">
        <v>1</v>
      </c>
      <c r="AP51" s="18">
        <v>1</v>
      </c>
      <c r="AQ51" s="17">
        <v>1</v>
      </c>
      <c r="AR51" s="18">
        <v>1</v>
      </c>
      <c r="AS51" s="17">
        <v>2</v>
      </c>
      <c r="AT51" s="18">
        <v>2</v>
      </c>
      <c r="AU51" s="17">
        <v>2</v>
      </c>
      <c r="AV51" s="18">
        <v>1</v>
      </c>
      <c r="AW51" s="17">
        <v>2</v>
      </c>
      <c r="AX51" s="18">
        <v>2</v>
      </c>
      <c r="AY51" s="2">
        <f t="shared" si="8"/>
        <v>14</v>
      </c>
      <c r="AZ51" s="2">
        <f t="shared" si="9"/>
        <v>17</v>
      </c>
      <c r="BA51" s="2">
        <f t="shared" si="10"/>
        <v>15</v>
      </c>
      <c r="BB51" s="2">
        <f t="shared" si="11"/>
        <v>15</v>
      </c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 customHeight="1">
      <c r="A52" s="117"/>
      <c r="B52" s="43" t="s">
        <v>36</v>
      </c>
      <c r="C52" s="43" t="s">
        <v>160</v>
      </c>
      <c r="D52" s="43" t="s">
        <v>190</v>
      </c>
      <c r="E52" s="43" t="s">
        <v>395</v>
      </c>
      <c r="F52" s="43" t="s">
        <v>77</v>
      </c>
      <c r="G52" s="59">
        <f t="shared" si="6"/>
        <v>0.7922077922077922</v>
      </c>
      <c r="H52" s="71" t="s">
        <v>98</v>
      </c>
      <c r="I52" s="31">
        <f t="shared" si="7"/>
        <v>61</v>
      </c>
      <c r="J52" s="32"/>
      <c r="K52" s="15">
        <v>2</v>
      </c>
      <c r="L52" s="16">
        <v>2</v>
      </c>
      <c r="M52" s="15">
        <v>2</v>
      </c>
      <c r="N52" s="16">
        <v>2</v>
      </c>
      <c r="O52" s="15">
        <v>2</v>
      </c>
      <c r="P52" s="16">
        <v>2</v>
      </c>
      <c r="Q52" s="15">
        <v>2</v>
      </c>
      <c r="R52" s="16">
        <v>1</v>
      </c>
      <c r="S52" s="15">
        <v>2</v>
      </c>
      <c r="T52" s="16">
        <v>2</v>
      </c>
      <c r="U52" s="17">
        <v>2</v>
      </c>
      <c r="V52" s="18">
        <v>2</v>
      </c>
      <c r="W52" s="17">
        <v>1</v>
      </c>
      <c r="X52" s="18">
        <v>1</v>
      </c>
      <c r="Y52" s="17">
        <v>2</v>
      </c>
      <c r="Z52" s="18">
        <v>2</v>
      </c>
      <c r="AA52" s="17">
        <v>2</v>
      </c>
      <c r="AB52" s="18">
        <v>2</v>
      </c>
      <c r="AC52" s="17">
        <v>1</v>
      </c>
      <c r="AD52" s="18">
        <v>1</v>
      </c>
      <c r="AE52" s="15">
        <v>1</v>
      </c>
      <c r="AF52" s="16">
        <v>2</v>
      </c>
      <c r="AG52" s="15">
        <v>1</v>
      </c>
      <c r="AH52" s="16">
        <v>2</v>
      </c>
      <c r="AI52" s="15">
        <v>1</v>
      </c>
      <c r="AJ52" s="16">
        <v>2</v>
      </c>
      <c r="AK52" s="15">
        <v>1</v>
      </c>
      <c r="AL52" s="16">
        <v>1</v>
      </c>
      <c r="AM52" s="15">
        <v>1</v>
      </c>
      <c r="AN52" s="16">
        <v>1</v>
      </c>
      <c r="AO52" s="17">
        <v>1</v>
      </c>
      <c r="AP52" s="18">
        <v>1</v>
      </c>
      <c r="AQ52" s="17">
        <v>1</v>
      </c>
      <c r="AR52" s="18">
        <v>2</v>
      </c>
      <c r="AS52" s="17">
        <v>1</v>
      </c>
      <c r="AT52" s="18">
        <v>2</v>
      </c>
      <c r="AU52" s="17">
        <v>1</v>
      </c>
      <c r="AV52" s="18">
        <v>1</v>
      </c>
      <c r="AW52" s="17">
        <v>2</v>
      </c>
      <c r="AX52" s="18">
        <v>1</v>
      </c>
      <c r="AY52" s="2">
        <f t="shared" si="8"/>
        <v>19</v>
      </c>
      <c r="AZ52" s="2">
        <f t="shared" si="9"/>
        <v>16</v>
      </c>
      <c r="BA52" s="2">
        <f t="shared" si="10"/>
        <v>13</v>
      </c>
      <c r="BB52" s="2">
        <f t="shared" si="11"/>
        <v>13</v>
      </c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3.5">
      <c r="A53" s="117"/>
      <c r="B53" s="40" t="s">
        <v>401</v>
      </c>
      <c r="C53" s="40" t="s">
        <v>402</v>
      </c>
      <c r="D53" s="40" t="s">
        <v>190</v>
      </c>
      <c r="E53" s="40" t="s">
        <v>403</v>
      </c>
      <c r="F53" s="40" t="s">
        <v>404</v>
      </c>
      <c r="G53" s="59">
        <f t="shared" si="6"/>
        <v>0.7922077922077922</v>
      </c>
      <c r="H53" s="6" t="s">
        <v>98</v>
      </c>
      <c r="I53" s="31">
        <f t="shared" si="7"/>
        <v>61</v>
      </c>
      <c r="J53" s="32"/>
      <c r="K53" s="15">
        <v>1</v>
      </c>
      <c r="L53" s="16">
        <v>1</v>
      </c>
      <c r="M53" s="15">
        <v>2</v>
      </c>
      <c r="N53" s="16">
        <v>2</v>
      </c>
      <c r="O53" s="15">
        <v>1</v>
      </c>
      <c r="P53" s="16">
        <v>2</v>
      </c>
      <c r="Q53" s="15">
        <v>1</v>
      </c>
      <c r="R53" s="16">
        <v>2</v>
      </c>
      <c r="S53" s="15">
        <v>2</v>
      </c>
      <c r="T53" s="16">
        <v>1</v>
      </c>
      <c r="U53" s="17">
        <v>2</v>
      </c>
      <c r="V53" s="18">
        <v>2</v>
      </c>
      <c r="W53" s="17">
        <v>1</v>
      </c>
      <c r="X53" s="18">
        <v>1</v>
      </c>
      <c r="Y53" s="17">
        <v>2</v>
      </c>
      <c r="Z53" s="18">
        <v>2</v>
      </c>
      <c r="AA53" s="17">
        <v>2</v>
      </c>
      <c r="AB53" s="18">
        <v>2</v>
      </c>
      <c r="AC53" s="17">
        <v>1</v>
      </c>
      <c r="AD53" s="18">
        <v>1</v>
      </c>
      <c r="AE53" s="15">
        <v>2</v>
      </c>
      <c r="AF53" s="16">
        <v>1</v>
      </c>
      <c r="AG53" s="15">
        <v>2</v>
      </c>
      <c r="AH53" s="16">
        <v>2</v>
      </c>
      <c r="AI53" s="15">
        <v>2</v>
      </c>
      <c r="AJ53" s="16">
        <v>2</v>
      </c>
      <c r="AK53" s="15">
        <v>2</v>
      </c>
      <c r="AL53" s="16">
        <v>1</v>
      </c>
      <c r="AM53" s="15">
        <v>1</v>
      </c>
      <c r="AN53" s="16">
        <v>1</v>
      </c>
      <c r="AO53" s="17">
        <v>1</v>
      </c>
      <c r="AP53" s="18">
        <v>1</v>
      </c>
      <c r="AQ53" s="17">
        <v>1</v>
      </c>
      <c r="AR53" s="18">
        <v>1</v>
      </c>
      <c r="AS53" s="17">
        <v>1</v>
      </c>
      <c r="AT53" s="18">
        <v>2</v>
      </c>
      <c r="AU53" s="17">
        <v>2</v>
      </c>
      <c r="AV53" s="18">
        <v>1</v>
      </c>
      <c r="AW53" s="17">
        <v>2</v>
      </c>
      <c r="AX53" s="18">
        <v>2</v>
      </c>
      <c r="AY53" s="2">
        <f t="shared" si="8"/>
        <v>15</v>
      </c>
      <c r="AZ53" s="2">
        <f t="shared" si="9"/>
        <v>16</v>
      </c>
      <c r="BA53" s="2">
        <f t="shared" si="10"/>
        <v>16</v>
      </c>
      <c r="BB53" s="2">
        <f t="shared" si="11"/>
        <v>14</v>
      </c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 customHeight="1">
      <c r="A54" s="116"/>
      <c r="B54" s="40" t="s">
        <v>17</v>
      </c>
      <c r="C54" s="40" t="s">
        <v>415</v>
      </c>
      <c r="D54" s="40" t="s">
        <v>190</v>
      </c>
      <c r="E54" s="40"/>
      <c r="F54" s="43"/>
      <c r="G54" s="59">
        <f t="shared" si="6"/>
        <v>0.7922077922077922</v>
      </c>
      <c r="H54" s="6"/>
      <c r="I54" s="31">
        <f t="shared" si="7"/>
        <v>61</v>
      </c>
      <c r="J54" s="32"/>
      <c r="K54" s="15">
        <v>2</v>
      </c>
      <c r="L54" s="16">
        <v>1</v>
      </c>
      <c r="M54" s="15">
        <v>2</v>
      </c>
      <c r="N54" s="16">
        <v>1</v>
      </c>
      <c r="O54" s="15">
        <v>2</v>
      </c>
      <c r="P54" s="16">
        <v>2</v>
      </c>
      <c r="Q54" s="15">
        <v>2</v>
      </c>
      <c r="R54" s="16">
        <v>1</v>
      </c>
      <c r="S54" s="15">
        <v>2</v>
      </c>
      <c r="T54" s="16">
        <v>2</v>
      </c>
      <c r="U54" s="17">
        <v>2</v>
      </c>
      <c r="V54" s="18">
        <v>1</v>
      </c>
      <c r="W54" s="17">
        <v>2</v>
      </c>
      <c r="X54" s="18">
        <v>1</v>
      </c>
      <c r="Y54" s="17">
        <v>2</v>
      </c>
      <c r="Z54" s="18">
        <v>1</v>
      </c>
      <c r="AA54" s="17">
        <v>2</v>
      </c>
      <c r="AB54" s="18">
        <v>1</v>
      </c>
      <c r="AC54" s="17">
        <v>0</v>
      </c>
      <c r="AD54" s="18">
        <v>2</v>
      </c>
      <c r="AE54" s="15">
        <v>2</v>
      </c>
      <c r="AF54" s="16">
        <v>2</v>
      </c>
      <c r="AG54" s="15">
        <v>1</v>
      </c>
      <c r="AH54" s="16">
        <v>2</v>
      </c>
      <c r="AI54" s="15">
        <v>1</v>
      </c>
      <c r="AJ54" s="16">
        <v>2</v>
      </c>
      <c r="AK54" s="15">
        <v>2</v>
      </c>
      <c r="AL54" s="16">
        <v>1</v>
      </c>
      <c r="AM54" s="15">
        <v>1</v>
      </c>
      <c r="AN54" s="16">
        <v>2</v>
      </c>
      <c r="AO54" s="17">
        <v>1</v>
      </c>
      <c r="AP54" s="18">
        <v>2</v>
      </c>
      <c r="AQ54" s="17">
        <v>1</v>
      </c>
      <c r="AR54" s="18">
        <v>1</v>
      </c>
      <c r="AS54" s="17">
        <v>2</v>
      </c>
      <c r="AT54" s="18">
        <v>2</v>
      </c>
      <c r="AU54" s="17">
        <v>1</v>
      </c>
      <c r="AV54" s="18">
        <v>1</v>
      </c>
      <c r="AW54" s="17">
        <v>2</v>
      </c>
      <c r="AX54" s="18">
        <v>1</v>
      </c>
      <c r="AY54" s="2">
        <f t="shared" si="8"/>
        <v>17</v>
      </c>
      <c r="AZ54" s="2">
        <f t="shared" si="9"/>
        <v>14</v>
      </c>
      <c r="BA54" s="2">
        <f t="shared" si="10"/>
        <v>16</v>
      </c>
      <c r="BB54" s="2">
        <f t="shared" si="11"/>
        <v>14</v>
      </c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ht="15" customHeight="1">
      <c r="A55" s="115">
        <v>48</v>
      </c>
      <c r="B55" s="43" t="s">
        <v>122</v>
      </c>
      <c r="C55" s="43" t="s">
        <v>334</v>
      </c>
      <c r="D55" s="43" t="s">
        <v>190</v>
      </c>
      <c r="E55" s="43" t="s">
        <v>335</v>
      </c>
      <c r="F55" s="43" t="s">
        <v>336</v>
      </c>
      <c r="G55" s="59">
        <f t="shared" si="6"/>
        <v>0.7792207792207793</v>
      </c>
      <c r="H55" s="6"/>
      <c r="I55" s="31">
        <f t="shared" si="7"/>
        <v>60</v>
      </c>
      <c r="J55" s="32"/>
      <c r="K55" s="15">
        <v>2</v>
      </c>
      <c r="L55" s="16">
        <v>1</v>
      </c>
      <c r="M55" s="15">
        <v>2</v>
      </c>
      <c r="N55" s="16">
        <v>1</v>
      </c>
      <c r="O55" s="15">
        <v>2</v>
      </c>
      <c r="P55" s="16">
        <v>2</v>
      </c>
      <c r="Q55" s="15">
        <v>1</v>
      </c>
      <c r="R55" s="16">
        <v>2</v>
      </c>
      <c r="S55" s="15">
        <v>2</v>
      </c>
      <c r="T55" s="16">
        <v>2</v>
      </c>
      <c r="U55" s="17">
        <v>1</v>
      </c>
      <c r="V55" s="18">
        <v>2</v>
      </c>
      <c r="W55" s="17">
        <v>1</v>
      </c>
      <c r="X55" s="18">
        <v>2</v>
      </c>
      <c r="Y55" s="17">
        <v>2</v>
      </c>
      <c r="Z55" s="18">
        <v>1</v>
      </c>
      <c r="AA55" s="17">
        <v>2</v>
      </c>
      <c r="AB55" s="18">
        <v>1</v>
      </c>
      <c r="AC55" s="17">
        <v>1</v>
      </c>
      <c r="AD55" s="18">
        <v>2</v>
      </c>
      <c r="AE55" s="15">
        <v>2</v>
      </c>
      <c r="AF55" s="16">
        <v>2</v>
      </c>
      <c r="AG55" s="15">
        <v>2</v>
      </c>
      <c r="AH55" s="16">
        <v>1</v>
      </c>
      <c r="AI55" s="15">
        <v>1</v>
      </c>
      <c r="AJ55" s="16">
        <v>1</v>
      </c>
      <c r="AK55" s="15">
        <v>1</v>
      </c>
      <c r="AL55" s="16">
        <v>1</v>
      </c>
      <c r="AM55" s="15">
        <v>1</v>
      </c>
      <c r="AN55" s="16">
        <v>1</v>
      </c>
      <c r="AO55" s="17">
        <v>2</v>
      </c>
      <c r="AP55" s="18">
        <v>1</v>
      </c>
      <c r="AQ55" s="17">
        <v>2</v>
      </c>
      <c r="AR55" s="18">
        <v>1</v>
      </c>
      <c r="AS55" s="17">
        <v>1</v>
      </c>
      <c r="AT55" s="18">
        <v>1</v>
      </c>
      <c r="AU55" s="17">
        <v>1</v>
      </c>
      <c r="AV55" s="18">
        <v>2</v>
      </c>
      <c r="AW55" s="17">
        <v>2</v>
      </c>
      <c r="AX55" s="18">
        <v>2</v>
      </c>
      <c r="AY55" s="2">
        <f t="shared" si="8"/>
        <v>17</v>
      </c>
      <c r="AZ55" s="2">
        <f t="shared" si="9"/>
        <v>15</v>
      </c>
      <c r="BA55" s="2">
        <f t="shared" si="10"/>
        <v>13</v>
      </c>
      <c r="BB55" s="2">
        <f t="shared" si="11"/>
        <v>15</v>
      </c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" customHeight="1">
      <c r="A56" s="117"/>
      <c r="B56" s="40" t="s">
        <v>36</v>
      </c>
      <c r="C56" s="40" t="s">
        <v>334</v>
      </c>
      <c r="D56" s="40" t="s">
        <v>190</v>
      </c>
      <c r="E56" s="40" t="s">
        <v>130</v>
      </c>
      <c r="F56" s="40" t="s">
        <v>337</v>
      </c>
      <c r="G56" s="59">
        <f t="shared" si="6"/>
        <v>0.7792207792207793</v>
      </c>
      <c r="H56" s="6"/>
      <c r="I56" s="31">
        <f t="shared" si="7"/>
        <v>60</v>
      </c>
      <c r="J56" s="32"/>
      <c r="K56" s="15">
        <v>2</v>
      </c>
      <c r="L56" s="16">
        <v>2</v>
      </c>
      <c r="M56" s="15">
        <v>2</v>
      </c>
      <c r="N56" s="16">
        <v>2</v>
      </c>
      <c r="O56" s="15">
        <v>1</v>
      </c>
      <c r="P56" s="16">
        <v>2</v>
      </c>
      <c r="Q56" s="15">
        <v>1</v>
      </c>
      <c r="R56" s="16">
        <v>1</v>
      </c>
      <c r="S56" s="15">
        <v>2</v>
      </c>
      <c r="T56" s="16">
        <v>1</v>
      </c>
      <c r="U56" s="17">
        <v>1</v>
      </c>
      <c r="V56" s="18">
        <v>1</v>
      </c>
      <c r="W56" s="17">
        <v>1</v>
      </c>
      <c r="X56" s="18">
        <v>1</v>
      </c>
      <c r="Y56" s="17">
        <v>2</v>
      </c>
      <c r="Z56" s="18">
        <v>1</v>
      </c>
      <c r="AA56" s="17">
        <v>1</v>
      </c>
      <c r="AB56" s="18">
        <v>2</v>
      </c>
      <c r="AC56" s="17">
        <v>1</v>
      </c>
      <c r="AD56" s="18">
        <v>2</v>
      </c>
      <c r="AE56" s="15">
        <v>2</v>
      </c>
      <c r="AF56" s="16">
        <v>2</v>
      </c>
      <c r="AG56" s="15">
        <v>2</v>
      </c>
      <c r="AH56" s="16">
        <v>2</v>
      </c>
      <c r="AI56" s="15">
        <v>1</v>
      </c>
      <c r="AJ56" s="16">
        <v>2</v>
      </c>
      <c r="AK56" s="15">
        <v>2</v>
      </c>
      <c r="AL56" s="16">
        <v>2</v>
      </c>
      <c r="AM56" s="15">
        <v>1</v>
      </c>
      <c r="AN56" s="16">
        <v>2</v>
      </c>
      <c r="AO56" s="17">
        <v>1</v>
      </c>
      <c r="AP56" s="18">
        <v>1</v>
      </c>
      <c r="AQ56" s="17">
        <v>1</v>
      </c>
      <c r="AR56" s="18">
        <v>1</v>
      </c>
      <c r="AS56" s="17">
        <v>2</v>
      </c>
      <c r="AT56" s="18">
        <v>1</v>
      </c>
      <c r="AU56" s="17">
        <v>1</v>
      </c>
      <c r="AV56" s="18">
        <v>2</v>
      </c>
      <c r="AW56" s="17">
        <v>2</v>
      </c>
      <c r="AX56" s="18">
        <v>1</v>
      </c>
      <c r="AY56" s="2">
        <f t="shared" si="8"/>
        <v>16</v>
      </c>
      <c r="AZ56" s="2">
        <f t="shared" si="9"/>
        <v>13</v>
      </c>
      <c r="BA56" s="2">
        <f t="shared" si="10"/>
        <v>18</v>
      </c>
      <c r="BB56" s="2">
        <f t="shared" si="11"/>
        <v>13</v>
      </c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" customHeight="1">
      <c r="A57" s="117"/>
      <c r="B57" s="40" t="s">
        <v>148</v>
      </c>
      <c r="C57" s="40" t="s">
        <v>370</v>
      </c>
      <c r="D57" s="40" t="s">
        <v>190</v>
      </c>
      <c r="E57" s="40" t="s">
        <v>371</v>
      </c>
      <c r="F57" s="40" t="s">
        <v>372</v>
      </c>
      <c r="G57" s="59">
        <f t="shared" si="6"/>
        <v>0.7792207792207793</v>
      </c>
      <c r="H57" s="6"/>
      <c r="I57" s="31">
        <f t="shared" si="7"/>
        <v>60</v>
      </c>
      <c r="J57" s="32"/>
      <c r="K57" s="15">
        <v>2</v>
      </c>
      <c r="L57" s="16">
        <v>2</v>
      </c>
      <c r="M57" s="15">
        <v>1</v>
      </c>
      <c r="N57" s="16">
        <v>1</v>
      </c>
      <c r="O57" s="15">
        <v>1</v>
      </c>
      <c r="P57" s="16">
        <v>2</v>
      </c>
      <c r="Q57" s="15">
        <v>1</v>
      </c>
      <c r="R57" s="16">
        <v>2</v>
      </c>
      <c r="S57" s="15">
        <v>2</v>
      </c>
      <c r="T57" s="16">
        <v>2</v>
      </c>
      <c r="U57" s="17">
        <v>1</v>
      </c>
      <c r="V57" s="18">
        <v>1</v>
      </c>
      <c r="W57" s="17">
        <v>1</v>
      </c>
      <c r="X57" s="18">
        <v>1</v>
      </c>
      <c r="Y57" s="17">
        <v>1</v>
      </c>
      <c r="Z57" s="18">
        <v>2</v>
      </c>
      <c r="AA57" s="17">
        <v>2</v>
      </c>
      <c r="AB57" s="18">
        <v>1</v>
      </c>
      <c r="AC57" s="17">
        <v>1</v>
      </c>
      <c r="AD57" s="18">
        <v>2</v>
      </c>
      <c r="AE57" s="15">
        <v>1</v>
      </c>
      <c r="AF57" s="16">
        <v>1</v>
      </c>
      <c r="AG57" s="15">
        <v>2</v>
      </c>
      <c r="AH57" s="16">
        <v>1</v>
      </c>
      <c r="AI57" s="15">
        <v>2</v>
      </c>
      <c r="AJ57" s="16">
        <v>2</v>
      </c>
      <c r="AK57" s="15">
        <v>1</v>
      </c>
      <c r="AL57" s="16">
        <v>1</v>
      </c>
      <c r="AM57" s="15">
        <v>2</v>
      </c>
      <c r="AN57" s="16">
        <v>1</v>
      </c>
      <c r="AO57" s="17">
        <v>1</v>
      </c>
      <c r="AP57" s="18">
        <v>2</v>
      </c>
      <c r="AQ57" s="17">
        <v>2</v>
      </c>
      <c r="AR57" s="18">
        <v>2</v>
      </c>
      <c r="AS57" s="17">
        <v>2</v>
      </c>
      <c r="AT57" s="18">
        <v>2</v>
      </c>
      <c r="AU57" s="17">
        <v>1</v>
      </c>
      <c r="AV57" s="18">
        <v>2</v>
      </c>
      <c r="AW57" s="17">
        <v>2</v>
      </c>
      <c r="AX57" s="18">
        <v>1</v>
      </c>
      <c r="AY57" s="2">
        <f t="shared" si="8"/>
        <v>16</v>
      </c>
      <c r="AZ57" s="2">
        <f t="shared" si="9"/>
        <v>13</v>
      </c>
      <c r="BA57" s="2">
        <f t="shared" si="10"/>
        <v>14</v>
      </c>
      <c r="BB57" s="2">
        <f t="shared" si="11"/>
        <v>17</v>
      </c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" customHeight="1">
      <c r="A58" s="116"/>
      <c r="B58" s="43" t="s">
        <v>28</v>
      </c>
      <c r="C58" s="43" t="s">
        <v>161</v>
      </c>
      <c r="D58" s="43" t="s">
        <v>190</v>
      </c>
      <c r="E58" s="43" t="s">
        <v>75</v>
      </c>
      <c r="F58" s="43" t="s">
        <v>394</v>
      </c>
      <c r="G58" s="59">
        <f t="shared" si="6"/>
        <v>0.7792207792207793</v>
      </c>
      <c r="H58" s="6" t="s">
        <v>98</v>
      </c>
      <c r="I58" s="31">
        <f t="shared" si="7"/>
        <v>60</v>
      </c>
      <c r="J58" s="32"/>
      <c r="K58" s="15">
        <v>2</v>
      </c>
      <c r="L58" s="16">
        <v>2</v>
      </c>
      <c r="M58" s="15">
        <v>1</v>
      </c>
      <c r="N58" s="16">
        <v>2</v>
      </c>
      <c r="O58" s="15">
        <v>1</v>
      </c>
      <c r="P58" s="16">
        <v>1</v>
      </c>
      <c r="Q58" s="15">
        <v>1</v>
      </c>
      <c r="R58" s="16">
        <v>1</v>
      </c>
      <c r="S58" s="15">
        <v>2</v>
      </c>
      <c r="T58" s="16">
        <v>2</v>
      </c>
      <c r="U58" s="17">
        <v>1</v>
      </c>
      <c r="V58" s="18">
        <v>2</v>
      </c>
      <c r="W58" s="17">
        <v>2</v>
      </c>
      <c r="X58" s="18">
        <v>1</v>
      </c>
      <c r="Y58" s="17">
        <v>1</v>
      </c>
      <c r="Z58" s="18">
        <v>2</v>
      </c>
      <c r="AA58" s="17">
        <v>1</v>
      </c>
      <c r="AB58" s="18">
        <v>1</v>
      </c>
      <c r="AC58" s="17">
        <v>1</v>
      </c>
      <c r="AD58" s="18">
        <v>1</v>
      </c>
      <c r="AE58" s="15">
        <v>2</v>
      </c>
      <c r="AF58" s="16">
        <v>2</v>
      </c>
      <c r="AG58" s="15">
        <v>2</v>
      </c>
      <c r="AH58" s="16">
        <v>1</v>
      </c>
      <c r="AI58" s="15">
        <v>2</v>
      </c>
      <c r="AJ58" s="16">
        <v>1</v>
      </c>
      <c r="AK58" s="15">
        <v>2</v>
      </c>
      <c r="AL58" s="16">
        <v>2</v>
      </c>
      <c r="AM58" s="15">
        <v>1</v>
      </c>
      <c r="AN58" s="16">
        <v>2</v>
      </c>
      <c r="AO58" s="17">
        <v>2</v>
      </c>
      <c r="AP58" s="18">
        <v>1</v>
      </c>
      <c r="AQ58" s="17">
        <v>1</v>
      </c>
      <c r="AR58" s="18">
        <v>1</v>
      </c>
      <c r="AS58" s="17">
        <v>2</v>
      </c>
      <c r="AT58" s="18">
        <v>2</v>
      </c>
      <c r="AU58" s="17">
        <v>1</v>
      </c>
      <c r="AV58" s="18">
        <v>1</v>
      </c>
      <c r="AW58" s="17">
        <v>2</v>
      </c>
      <c r="AX58" s="18">
        <v>2</v>
      </c>
      <c r="AY58" s="2">
        <f t="shared" si="8"/>
        <v>15</v>
      </c>
      <c r="AZ58" s="2">
        <f t="shared" si="9"/>
        <v>13</v>
      </c>
      <c r="BA58" s="2">
        <f t="shared" si="10"/>
        <v>17</v>
      </c>
      <c r="BB58" s="2">
        <f t="shared" si="11"/>
        <v>15</v>
      </c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" customHeight="1">
      <c r="A59" s="115">
        <v>52</v>
      </c>
      <c r="B59" s="43" t="s">
        <v>26</v>
      </c>
      <c r="C59" s="43" t="s">
        <v>304</v>
      </c>
      <c r="D59" s="43" t="s">
        <v>190</v>
      </c>
      <c r="E59" s="43" t="s">
        <v>305</v>
      </c>
      <c r="F59" s="43" t="s">
        <v>306</v>
      </c>
      <c r="G59" s="59">
        <f t="shared" si="6"/>
        <v>0.7662337662337663</v>
      </c>
      <c r="H59" s="6"/>
      <c r="I59" s="31">
        <f t="shared" si="7"/>
        <v>59</v>
      </c>
      <c r="J59" s="32"/>
      <c r="K59" s="15">
        <v>1</v>
      </c>
      <c r="L59" s="16">
        <v>2</v>
      </c>
      <c r="M59" s="15">
        <v>1</v>
      </c>
      <c r="N59" s="16">
        <v>1</v>
      </c>
      <c r="O59" s="15">
        <v>1</v>
      </c>
      <c r="P59" s="16">
        <v>2</v>
      </c>
      <c r="Q59" s="15">
        <v>2</v>
      </c>
      <c r="R59" s="16">
        <v>2</v>
      </c>
      <c r="S59" s="15">
        <v>2</v>
      </c>
      <c r="T59" s="16">
        <v>1</v>
      </c>
      <c r="U59" s="17">
        <v>2</v>
      </c>
      <c r="V59" s="18">
        <v>1</v>
      </c>
      <c r="W59" s="17">
        <v>2</v>
      </c>
      <c r="X59" s="18">
        <v>1</v>
      </c>
      <c r="Y59" s="17">
        <v>2</v>
      </c>
      <c r="Z59" s="18">
        <v>2</v>
      </c>
      <c r="AA59" s="17">
        <v>2</v>
      </c>
      <c r="AB59" s="18">
        <v>2</v>
      </c>
      <c r="AC59" s="17">
        <v>1</v>
      </c>
      <c r="AD59" s="18">
        <v>1</v>
      </c>
      <c r="AE59" s="15">
        <v>2</v>
      </c>
      <c r="AF59" s="16">
        <v>1</v>
      </c>
      <c r="AG59" s="15">
        <v>2</v>
      </c>
      <c r="AH59" s="16">
        <v>2</v>
      </c>
      <c r="AI59" s="15">
        <v>2</v>
      </c>
      <c r="AJ59" s="16">
        <v>1</v>
      </c>
      <c r="AK59" s="15">
        <v>1</v>
      </c>
      <c r="AL59" s="16">
        <v>2</v>
      </c>
      <c r="AM59" s="15">
        <v>0</v>
      </c>
      <c r="AN59" s="16">
        <v>2</v>
      </c>
      <c r="AO59" s="17">
        <v>1</v>
      </c>
      <c r="AP59" s="18">
        <v>2</v>
      </c>
      <c r="AQ59" s="17">
        <v>1</v>
      </c>
      <c r="AR59" s="18">
        <v>2</v>
      </c>
      <c r="AS59" s="17">
        <v>1</v>
      </c>
      <c r="AT59" s="18">
        <v>1</v>
      </c>
      <c r="AU59" s="17">
        <v>1</v>
      </c>
      <c r="AV59" s="18">
        <v>1</v>
      </c>
      <c r="AW59" s="17">
        <v>2</v>
      </c>
      <c r="AX59" s="18">
        <v>1</v>
      </c>
      <c r="AY59" s="2">
        <f t="shared" si="8"/>
        <v>15</v>
      </c>
      <c r="AZ59" s="2">
        <f t="shared" si="9"/>
        <v>16</v>
      </c>
      <c r="BA59" s="2">
        <f t="shared" si="10"/>
        <v>15</v>
      </c>
      <c r="BB59" s="2">
        <f t="shared" si="11"/>
        <v>13</v>
      </c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" customHeight="1">
      <c r="A60" s="116"/>
      <c r="B60" s="43" t="s">
        <v>234</v>
      </c>
      <c r="C60" s="43" t="s">
        <v>332</v>
      </c>
      <c r="D60" s="43" t="s">
        <v>190</v>
      </c>
      <c r="E60" s="43" t="s">
        <v>66</v>
      </c>
      <c r="F60" s="43" t="s">
        <v>333</v>
      </c>
      <c r="G60" s="59">
        <f t="shared" si="6"/>
        <v>0.7662337662337663</v>
      </c>
      <c r="H60" s="6"/>
      <c r="I60" s="31">
        <f t="shared" si="7"/>
        <v>59</v>
      </c>
      <c r="J60" s="32"/>
      <c r="K60" s="15">
        <v>2</v>
      </c>
      <c r="L60" s="16">
        <v>1</v>
      </c>
      <c r="M60" s="15">
        <v>2</v>
      </c>
      <c r="N60" s="16">
        <v>2</v>
      </c>
      <c r="O60" s="15">
        <v>1</v>
      </c>
      <c r="P60" s="16">
        <v>2</v>
      </c>
      <c r="Q60" s="15">
        <v>1</v>
      </c>
      <c r="R60" s="16">
        <v>1</v>
      </c>
      <c r="S60" s="15">
        <v>2</v>
      </c>
      <c r="T60" s="16">
        <v>1</v>
      </c>
      <c r="U60" s="17">
        <v>2</v>
      </c>
      <c r="V60" s="18">
        <v>2</v>
      </c>
      <c r="W60" s="17">
        <v>1</v>
      </c>
      <c r="X60" s="18">
        <v>1</v>
      </c>
      <c r="Y60" s="17">
        <v>2</v>
      </c>
      <c r="Z60" s="18">
        <v>2</v>
      </c>
      <c r="AA60" s="17">
        <v>1</v>
      </c>
      <c r="AB60" s="18">
        <v>1</v>
      </c>
      <c r="AC60" s="17">
        <v>1</v>
      </c>
      <c r="AD60" s="18">
        <v>1</v>
      </c>
      <c r="AE60" s="15">
        <v>2</v>
      </c>
      <c r="AF60" s="16">
        <v>2</v>
      </c>
      <c r="AG60" s="15">
        <v>2</v>
      </c>
      <c r="AH60" s="16">
        <v>1</v>
      </c>
      <c r="AI60" s="15">
        <v>1</v>
      </c>
      <c r="AJ60" s="16">
        <v>2</v>
      </c>
      <c r="AK60" s="15">
        <v>1</v>
      </c>
      <c r="AL60" s="16">
        <v>1</v>
      </c>
      <c r="AM60" s="15">
        <v>1</v>
      </c>
      <c r="AN60" s="16">
        <v>1</v>
      </c>
      <c r="AO60" s="17">
        <v>2</v>
      </c>
      <c r="AP60" s="18">
        <v>2</v>
      </c>
      <c r="AQ60" s="17">
        <v>1</v>
      </c>
      <c r="AR60" s="18">
        <v>1</v>
      </c>
      <c r="AS60" s="17">
        <v>1</v>
      </c>
      <c r="AT60" s="18">
        <v>2</v>
      </c>
      <c r="AU60" s="17">
        <v>2</v>
      </c>
      <c r="AV60" s="18">
        <v>2</v>
      </c>
      <c r="AW60" s="17">
        <v>2</v>
      </c>
      <c r="AX60" s="18">
        <v>1</v>
      </c>
      <c r="AY60" s="2">
        <f t="shared" si="8"/>
        <v>15</v>
      </c>
      <c r="AZ60" s="2">
        <f t="shared" si="9"/>
        <v>14</v>
      </c>
      <c r="BA60" s="2">
        <f t="shared" si="10"/>
        <v>14</v>
      </c>
      <c r="BB60" s="2">
        <f t="shared" si="11"/>
        <v>16</v>
      </c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" customHeight="1">
      <c r="A61" s="115">
        <v>54</v>
      </c>
      <c r="B61" s="43" t="s">
        <v>148</v>
      </c>
      <c r="C61" s="43" t="s">
        <v>165</v>
      </c>
      <c r="D61" s="43" t="s">
        <v>190</v>
      </c>
      <c r="E61" s="43" t="s">
        <v>66</v>
      </c>
      <c r="F61" s="43" t="s">
        <v>313</v>
      </c>
      <c r="G61" s="59">
        <f t="shared" si="6"/>
        <v>0.7532467532467533</v>
      </c>
      <c r="H61" s="6"/>
      <c r="I61" s="31">
        <f t="shared" si="7"/>
        <v>58</v>
      </c>
      <c r="J61" s="32"/>
      <c r="K61" s="15">
        <v>2</v>
      </c>
      <c r="L61" s="16">
        <v>2</v>
      </c>
      <c r="M61" s="15">
        <v>1</v>
      </c>
      <c r="N61" s="16">
        <v>2</v>
      </c>
      <c r="O61" s="15">
        <v>2</v>
      </c>
      <c r="P61" s="16">
        <v>2</v>
      </c>
      <c r="Q61" s="15">
        <v>1</v>
      </c>
      <c r="R61" s="16">
        <v>1</v>
      </c>
      <c r="S61" s="15">
        <v>1</v>
      </c>
      <c r="T61" s="16">
        <v>2</v>
      </c>
      <c r="U61" s="17">
        <v>1</v>
      </c>
      <c r="V61" s="18">
        <v>2</v>
      </c>
      <c r="W61" s="17">
        <v>1</v>
      </c>
      <c r="X61" s="18">
        <v>2</v>
      </c>
      <c r="Y61" s="17">
        <v>1</v>
      </c>
      <c r="Z61" s="18">
        <v>1</v>
      </c>
      <c r="AA61" s="17">
        <v>1</v>
      </c>
      <c r="AB61" s="18">
        <v>2</v>
      </c>
      <c r="AC61" s="17">
        <v>1</v>
      </c>
      <c r="AD61" s="18">
        <v>1</v>
      </c>
      <c r="AE61" s="15">
        <v>1</v>
      </c>
      <c r="AF61" s="16">
        <v>2</v>
      </c>
      <c r="AG61" s="15">
        <v>1</v>
      </c>
      <c r="AH61" s="16">
        <v>1</v>
      </c>
      <c r="AI61" s="15">
        <v>1</v>
      </c>
      <c r="AJ61" s="16">
        <v>1</v>
      </c>
      <c r="AK61" s="15">
        <v>1</v>
      </c>
      <c r="AL61" s="16">
        <v>2</v>
      </c>
      <c r="AM61" s="15">
        <v>2</v>
      </c>
      <c r="AN61" s="16">
        <v>2</v>
      </c>
      <c r="AO61" s="17">
        <v>2</v>
      </c>
      <c r="AP61" s="18">
        <v>1</v>
      </c>
      <c r="AQ61" s="17">
        <v>1</v>
      </c>
      <c r="AR61" s="18">
        <v>1</v>
      </c>
      <c r="AS61" s="17">
        <v>2</v>
      </c>
      <c r="AT61" s="18">
        <v>2</v>
      </c>
      <c r="AU61" s="17">
        <v>2</v>
      </c>
      <c r="AV61" s="18">
        <v>1</v>
      </c>
      <c r="AW61" s="17">
        <v>2</v>
      </c>
      <c r="AX61" s="18">
        <v>1</v>
      </c>
      <c r="AY61" s="2">
        <f t="shared" si="8"/>
        <v>16</v>
      </c>
      <c r="AZ61" s="2">
        <f t="shared" si="9"/>
        <v>13</v>
      </c>
      <c r="BA61" s="2">
        <f t="shared" si="10"/>
        <v>14</v>
      </c>
      <c r="BB61" s="2">
        <f t="shared" si="11"/>
        <v>15</v>
      </c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" customHeight="1">
      <c r="A62" s="117"/>
      <c r="B62" s="43" t="s">
        <v>40</v>
      </c>
      <c r="C62" s="43" t="s">
        <v>147</v>
      </c>
      <c r="D62" s="43" t="s">
        <v>190</v>
      </c>
      <c r="E62" s="43" t="s">
        <v>381</v>
      </c>
      <c r="F62" s="43" t="s">
        <v>382</v>
      </c>
      <c r="G62" s="59">
        <f t="shared" si="6"/>
        <v>0.7532467532467533</v>
      </c>
      <c r="H62" s="6"/>
      <c r="I62" s="31">
        <f t="shared" si="7"/>
        <v>58</v>
      </c>
      <c r="J62" s="32"/>
      <c r="K62" s="15">
        <v>1</v>
      </c>
      <c r="L62" s="16">
        <v>1</v>
      </c>
      <c r="M62" s="15">
        <v>1</v>
      </c>
      <c r="N62" s="16">
        <v>1</v>
      </c>
      <c r="O62" s="15">
        <v>2</v>
      </c>
      <c r="P62" s="16">
        <v>1</v>
      </c>
      <c r="Q62" s="15">
        <v>1</v>
      </c>
      <c r="R62" s="16">
        <v>1</v>
      </c>
      <c r="S62" s="15">
        <v>2</v>
      </c>
      <c r="T62" s="16">
        <v>1</v>
      </c>
      <c r="U62" s="17">
        <v>2</v>
      </c>
      <c r="V62" s="18">
        <v>2</v>
      </c>
      <c r="W62" s="17">
        <v>2</v>
      </c>
      <c r="X62" s="18">
        <v>2</v>
      </c>
      <c r="Y62" s="17">
        <v>1</v>
      </c>
      <c r="Z62" s="18">
        <v>2</v>
      </c>
      <c r="AA62" s="17">
        <v>1</v>
      </c>
      <c r="AB62" s="18">
        <v>1</v>
      </c>
      <c r="AC62" s="17">
        <v>0</v>
      </c>
      <c r="AD62" s="18">
        <v>1</v>
      </c>
      <c r="AE62" s="15">
        <v>2</v>
      </c>
      <c r="AF62" s="16">
        <v>2</v>
      </c>
      <c r="AG62" s="15">
        <v>2</v>
      </c>
      <c r="AH62" s="16">
        <v>1</v>
      </c>
      <c r="AI62" s="15">
        <v>1</v>
      </c>
      <c r="AJ62" s="16">
        <v>2</v>
      </c>
      <c r="AK62" s="15">
        <v>1</v>
      </c>
      <c r="AL62" s="16">
        <v>1</v>
      </c>
      <c r="AM62" s="15">
        <v>2</v>
      </c>
      <c r="AN62" s="16">
        <v>2</v>
      </c>
      <c r="AO62" s="17">
        <v>1</v>
      </c>
      <c r="AP62" s="18">
        <v>2</v>
      </c>
      <c r="AQ62" s="17">
        <v>2</v>
      </c>
      <c r="AR62" s="18">
        <v>2</v>
      </c>
      <c r="AS62" s="17">
        <v>2</v>
      </c>
      <c r="AT62" s="18">
        <v>1</v>
      </c>
      <c r="AU62" s="17">
        <v>1</v>
      </c>
      <c r="AV62" s="18">
        <v>1</v>
      </c>
      <c r="AW62" s="17">
        <v>2</v>
      </c>
      <c r="AX62" s="18">
        <v>2</v>
      </c>
      <c r="AY62" s="2">
        <f t="shared" si="8"/>
        <v>12</v>
      </c>
      <c r="AZ62" s="2">
        <f t="shared" si="9"/>
        <v>14</v>
      </c>
      <c r="BA62" s="2">
        <f t="shared" si="10"/>
        <v>16</v>
      </c>
      <c r="BB62" s="2">
        <f t="shared" si="11"/>
        <v>16</v>
      </c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" customHeight="1">
      <c r="A63" s="116"/>
      <c r="B63" s="40" t="s">
        <v>410</v>
      </c>
      <c r="C63" s="40" t="s">
        <v>411</v>
      </c>
      <c r="D63" s="40" t="s">
        <v>190</v>
      </c>
      <c r="E63" s="40" t="s">
        <v>66</v>
      </c>
      <c r="F63" s="40" t="s">
        <v>386</v>
      </c>
      <c r="G63" s="59">
        <f t="shared" si="6"/>
        <v>0.7532467532467533</v>
      </c>
      <c r="H63" s="6" t="s">
        <v>98</v>
      </c>
      <c r="I63" s="31">
        <f t="shared" si="7"/>
        <v>58</v>
      </c>
      <c r="J63" s="32"/>
      <c r="K63" s="15">
        <v>2</v>
      </c>
      <c r="L63" s="16">
        <v>1</v>
      </c>
      <c r="M63" s="15">
        <v>2</v>
      </c>
      <c r="N63" s="16">
        <v>2</v>
      </c>
      <c r="O63" s="15">
        <v>1</v>
      </c>
      <c r="P63" s="16">
        <v>2</v>
      </c>
      <c r="Q63" s="15">
        <v>2</v>
      </c>
      <c r="R63" s="16">
        <v>1</v>
      </c>
      <c r="S63" s="15">
        <v>1</v>
      </c>
      <c r="T63" s="16">
        <v>2</v>
      </c>
      <c r="U63" s="17">
        <v>2</v>
      </c>
      <c r="V63" s="18">
        <v>1</v>
      </c>
      <c r="W63" s="17">
        <v>2</v>
      </c>
      <c r="X63" s="18">
        <v>1</v>
      </c>
      <c r="Y63" s="17">
        <v>2</v>
      </c>
      <c r="Z63" s="18">
        <v>1</v>
      </c>
      <c r="AA63" s="17">
        <v>1</v>
      </c>
      <c r="AB63" s="18">
        <v>2</v>
      </c>
      <c r="AC63" s="17">
        <v>1</v>
      </c>
      <c r="AD63" s="18">
        <v>2</v>
      </c>
      <c r="AE63" s="15">
        <v>1</v>
      </c>
      <c r="AF63" s="16">
        <v>1</v>
      </c>
      <c r="AG63" s="15">
        <v>1</v>
      </c>
      <c r="AH63" s="16">
        <v>2</v>
      </c>
      <c r="AI63" s="15">
        <v>1</v>
      </c>
      <c r="AJ63" s="16">
        <v>1</v>
      </c>
      <c r="AK63" s="15">
        <v>2</v>
      </c>
      <c r="AL63" s="16">
        <v>1</v>
      </c>
      <c r="AM63" s="15">
        <v>0</v>
      </c>
      <c r="AN63" s="16">
        <v>2</v>
      </c>
      <c r="AO63" s="17">
        <v>1</v>
      </c>
      <c r="AP63" s="18">
        <v>1</v>
      </c>
      <c r="AQ63" s="17">
        <v>1</v>
      </c>
      <c r="AR63" s="18">
        <v>1</v>
      </c>
      <c r="AS63" s="17">
        <v>2</v>
      </c>
      <c r="AT63" s="18">
        <v>2</v>
      </c>
      <c r="AU63" s="17">
        <v>2</v>
      </c>
      <c r="AV63" s="18">
        <v>1</v>
      </c>
      <c r="AW63" s="17">
        <v>2</v>
      </c>
      <c r="AX63" s="18">
        <v>2</v>
      </c>
      <c r="AY63" s="2">
        <f t="shared" si="8"/>
        <v>16</v>
      </c>
      <c r="AZ63" s="2">
        <f t="shared" si="9"/>
        <v>15</v>
      </c>
      <c r="BA63" s="2">
        <f t="shared" si="10"/>
        <v>12</v>
      </c>
      <c r="BB63" s="2">
        <f t="shared" si="11"/>
        <v>15</v>
      </c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5" customHeight="1">
      <c r="A64" s="115">
        <v>57</v>
      </c>
      <c r="B64" s="40" t="s">
        <v>122</v>
      </c>
      <c r="C64" s="40" t="s">
        <v>144</v>
      </c>
      <c r="D64" s="60" t="s">
        <v>190</v>
      </c>
      <c r="E64" s="60" t="s">
        <v>367</v>
      </c>
      <c r="F64" s="60" t="s">
        <v>368</v>
      </c>
      <c r="G64" s="59">
        <f t="shared" si="6"/>
        <v>0.7402597402597403</v>
      </c>
      <c r="H64" s="6"/>
      <c r="I64" s="31">
        <f t="shared" si="7"/>
        <v>57</v>
      </c>
      <c r="J64" s="32"/>
      <c r="K64" s="15">
        <v>1</v>
      </c>
      <c r="L64" s="16">
        <v>2</v>
      </c>
      <c r="M64" s="15">
        <v>1</v>
      </c>
      <c r="N64" s="16">
        <v>2</v>
      </c>
      <c r="O64" s="15">
        <v>2</v>
      </c>
      <c r="P64" s="16">
        <v>2</v>
      </c>
      <c r="Q64" s="15">
        <v>1</v>
      </c>
      <c r="R64" s="16">
        <v>2</v>
      </c>
      <c r="S64" s="15">
        <v>1</v>
      </c>
      <c r="T64" s="16">
        <v>2</v>
      </c>
      <c r="U64" s="17">
        <v>2</v>
      </c>
      <c r="V64" s="18">
        <v>2</v>
      </c>
      <c r="W64" s="17">
        <v>1</v>
      </c>
      <c r="X64" s="18">
        <v>1</v>
      </c>
      <c r="Y64" s="17">
        <v>2</v>
      </c>
      <c r="Z64" s="18">
        <v>1</v>
      </c>
      <c r="AA64" s="17">
        <v>2</v>
      </c>
      <c r="AB64" s="18">
        <v>2</v>
      </c>
      <c r="AC64" s="17">
        <v>2</v>
      </c>
      <c r="AD64" s="18">
        <v>1</v>
      </c>
      <c r="AE64" s="15">
        <v>1</v>
      </c>
      <c r="AF64" s="16">
        <v>2</v>
      </c>
      <c r="AG64" s="15">
        <v>2</v>
      </c>
      <c r="AH64" s="16">
        <v>1</v>
      </c>
      <c r="AI64" s="15">
        <v>1</v>
      </c>
      <c r="AJ64" s="16">
        <v>2</v>
      </c>
      <c r="AK64" s="15">
        <v>1</v>
      </c>
      <c r="AL64" s="16">
        <v>1</v>
      </c>
      <c r="AM64" s="15">
        <v>1</v>
      </c>
      <c r="AN64" s="16">
        <v>1</v>
      </c>
      <c r="AO64" s="17">
        <v>2</v>
      </c>
      <c r="AP64" s="18">
        <v>1</v>
      </c>
      <c r="AQ64" s="17">
        <v>1</v>
      </c>
      <c r="AR64" s="18">
        <v>1</v>
      </c>
      <c r="AS64" s="17">
        <v>1</v>
      </c>
      <c r="AT64" s="18">
        <v>1</v>
      </c>
      <c r="AU64" s="17">
        <v>1</v>
      </c>
      <c r="AV64" s="18">
        <v>1</v>
      </c>
      <c r="AW64" s="17">
        <v>2</v>
      </c>
      <c r="AX64" s="18">
        <v>1</v>
      </c>
      <c r="AY64" s="2">
        <f t="shared" si="8"/>
        <v>16</v>
      </c>
      <c r="AZ64" s="2">
        <f t="shared" si="9"/>
        <v>16</v>
      </c>
      <c r="BA64" s="2">
        <f t="shared" si="10"/>
        <v>13</v>
      </c>
      <c r="BB64" s="2">
        <f t="shared" si="11"/>
        <v>12</v>
      </c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5" customHeight="1">
      <c r="A65" s="116"/>
      <c r="B65" s="43" t="s">
        <v>384</v>
      </c>
      <c r="C65" s="43" t="s">
        <v>385</v>
      </c>
      <c r="D65" s="43" t="s">
        <v>190</v>
      </c>
      <c r="E65" s="43" t="s">
        <v>66</v>
      </c>
      <c r="F65" s="43" t="s">
        <v>386</v>
      </c>
      <c r="G65" s="59">
        <f t="shared" si="6"/>
        <v>0.7402597402597403</v>
      </c>
      <c r="H65" s="6"/>
      <c r="I65" s="31">
        <f t="shared" si="7"/>
        <v>57</v>
      </c>
      <c r="J65" s="32"/>
      <c r="K65" s="15">
        <v>1</v>
      </c>
      <c r="L65" s="16">
        <v>2</v>
      </c>
      <c r="M65" s="15">
        <v>1</v>
      </c>
      <c r="N65" s="16">
        <v>2</v>
      </c>
      <c r="O65" s="15">
        <v>2</v>
      </c>
      <c r="P65" s="16">
        <v>2</v>
      </c>
      <c r="Q65" s="15">
        <v>1</v>
      </c>
      <c r="R65" s="16">
        <v>1</v>
      </c>
      <c r="S65" s="15">
        <v>2</v>
      </c>
      <c r="T65" s="16">
        <v>1</v>
      </c>
      <c r="U65" s="17">
        <v>2</v>
      </c>
      <c r="V65" s="18">
        <v>1</v>
      </c>
      <c r="W65" s="17">
        <v>1</v>
      </c>
      <c r="X65" s="18">
        <v>2</v>
      </c>
      <c r="Y65" s="17">
        <v>2</v>
      </c>
      <c r="Z65" s="18">
        <v>1</v>
      </c>
      <c r="AA65" s="17">
        <v>1</v>
      </c>
      <c r="AB65" s="18">
        <v>1</v>
      </c>
      <c r="AC65" s="17">
        <v>2</v>
      </c>
      <c r="AD65" s="18">
        <v>2</v>
      </c>
      <c r="AE65" s="15">
        <v>1</v>
      </c>
      <c r="AF65" s="16">
        <v>1</v>
      </c>
      <c r="AG65" s="15">
        <v>2</v>
      </c>
      <c r="AH65" s="16">
        <v>1</v>
      </c>
      <c r="AI65" s="15">
        <v>1</v>
      </c>
      <c r="AJ65" s="16">
        <v>1</v>
      </c>
      <c r="AK65" s="15">
        <v>1</v>
      </c>
      <c r="AL65" s="16">
        <v>1</v>
      </c>
      <c r="AM65" s="15">
        <v>1</v>
      </c>
      <c r="AN65" s="16">
        <v>1</v>
      </c>
      <c r="AO65" s="17">
        <v>1</v>
      </c>
      <c r="AP65" s="18">
        <v>2</v>
      </c>
      <c r="AQ65" s="17">
        <v>1</v>
      </c>
      <c r="AR65" s="18">
        <v>1</v>
      </c>
      <c r="AS65" s="17">
        <v>1</v>
      </c>
      <c r="AT65" s="18">
        <v>2</v>
      </c>
      <c r="AU65" s="17">
        <v>2</v>
      </c>
      <c r="AV65" s="18">
        <v>2</v>
      </c>
      <c r="AW65" s="17">
        <v>2</v>
      </c>
      <c r="AX65" s="18">
        <v>2</v>
      </c>
      <c r="AY65" s="2">
        <f t="shared" si="8"/>
        <v>15</v>
      </c>
      <c r="AZ65" s="2">
        <f t="shared" si="9"/>
        <v>15</v>
      </c>
      <c r="BA65" s="2">
        <f t="shared" si="10"/>
        <v>11</v>
      </c>
      <c r="BB65" s="2">
        <f t="shared" si="11"/>
        <v>16</v>
      </c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5" customHeight="1">
      <c r="A66" s="49">
        <v>59</v>
      </c>
      <c r="B66" s="44" t="s">
        <v>351</v>
      </c>
      <c r="C66" s="44" t="s">
        <v>352</v>
      </c>
      <c r="D66" s="44" t="s">
        <v>190</v>
      </c>
      <c r="E66" s="44" t="s">
        <v>353</v>
      </c>
      <c r="F66" s="44" t="s">
        <v>354</v>
      </c>
      <c r="G66" s="59">
        <f t="shared" si="6"/>
        <v>0.7142857142857143</v>
      </c>
      <c r="H66" s="6"/>
      <c r="I66" s="31">
        <f t="shared" si="7"/>
        <v>55</v>
      </c>
      <c r="J66" s="32"/>
      <c r="K66" s="15">
        <v>1</v>
      </c>
      <c r="L66" s="16">
        <v>1</v>
      </c>
      <c r="M66" s="15">
        <v>1</v>
      </c>
      <c r="N66" s="16">
        <v>2</v>
      </c>
      <c r="O66" s="15">
        <v>2</v>
      </c>
      <c r="P66" s="16">
        <v>1</v>
      </c>
      <c r="Q66" s="15">
        <v>1</v>
      </c>
      <c r="R66" s="16">
        <v>1</v>
      </c>
      <c r="S66" s="15">
        <v>1</v>
      </c>
      <c r="T66" s="16">
        <v>1</v>
      </c>
      <c r="U66" s="17">
        <v>1</v>
      </c>
      <c r="V66" s="18">
        <v>1</v>
      </c>
      <c r="W66" s="17">
        <v>1</v>
      </c>
      <c r="X66" s="18">
        <v>1</v>
      </c>
      <c r="Y66" s="17">
        <v>2</v>
      </c>
      <c r="Z66" s="18">
        <v>2</v>
      </c>
      <c r="AA66" s="17">
        <v>2</v>
      </c>
      <c r="AB66" s="18">
        <v>2</v>
      </c>
      <c r="AC66" s="17">
        <v>1</v>
      </c>
      <c r="AD66" s="18">
        <v>1</v>
      </c>
      <c r="AE66" s="15">
        <v>2</v>
      </c>
      <c r="AF66" s="16">
        <v>2</v>
      </c>
      <c r="AG66" s="15">
        <v>1</v>
      </c>
      <c r="AH66" s="16">
        <v>2</v>
      </c>
      <c r="AI66" s="15">
        <v>2</v>
      </c>
      <c r="AJ66" s="16">
        <v>1</v>
      </c>
      <c r="AK66" s="15">
        <v>1</v>
      </c>
      <c r="AL66" s="16">
        <v>1</v>
      </c>
      <c r="AM66" s="15">
        <v>1</v>
      </c>
      <c r="AN66" s="16">
        <v>2</v>
      </c>
      <c r="AO66" s="17">
        <v>2</v>
      </c>
      <c r="AP66" s="18">
        <v>1</v>
      </c>
      <c r="AQ66" s="17">
        <v>1</v>
      </c>
      <c r="AR66" s="18">
        <v>1</v>
      </c>
      <c r="AS66" s="17">
        <v>2</v>
      </c>
      <c r="AT66" s="18">
        <v>1</v>
      </c>
      <c r="AU66" s="17">
        <v>1</v>
      </c>
      <c r="AV66" s="18">
        <v>1</v>
      </c>
      <c r="AW66" s="17">
        <v>2</v>
      </c>
      <c r="AX66" s="18">
        <v>2</v>
      </c>
      <c r="AY66" s="2">
        <f t="shared" si="8"/>
        <v>12</v>
      </c>
      <c r="AZ66" s="2">
        <f t="shared" si="9"/>
        <v>14</v>
      </c>
      <c r="BA66" s="2">
        <f t="shared" si="10"/>
        <v>15</v>
      </c>
      <c r="BB66" s="2">
        <f t="shared" si="11"/>
        <v>14</v>
      </c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5" customHeight="1">
      <c r="A67" s="115">
        <v>60</v>
      </c>
      <c r="B67" s="43" t="s">
        <v>383</v>
      </c>
      <c r="C67" s="43" t="s">
        <v>133</v>
      </c>
      <c r="D67" s="43" t="s">
        <v>190</v>
      </c>
      <c r="E67" s="43" t="s">
        <v>379</v>
      </c>
      <c r="F67" s="43" t="s">
        <v>80</v>
      </c>
      <c r="G67" s="59">
        <f t="shared" si="6"/>
        <v>0.7012987012987013</v>
      </c>
      <c r="H67" s="6"/>
      <c r="I67" s="31">
        <f t="shared" si="7"/>
        <v>54</v>
      </c>
      <c r="J67" s="32"/>
      <c r="K67" s="15">
        <v>1</v>
      </c>
      <c r="L67" s="16">
        <v>1</v>
      </c>
      <c r="M67" s="15">
        <v>2</v>
      </c>
      <c r="N67" s="16">
        <v>1</v>
      </c>
      <c r="O67" s="15">
        <v>2</v>
      </c>
      <c r="P67" s="16">
        <v>1</v>
      </c>
      <c r="Q67" s="15">
        <v>2</v>
      </c>
      <c r="R67" s="16">
        <v>1</v>
      </c>
      <c r="S67" s="15">
        <v>2</v>
      </c>
      <c r="T67" s="16">
        <v>2</v>
      </c>
      <c r="U67" s="17">
        <v>1</v>
      </c>
      <c r="V67" s="18">
        <v>1</v>
      </c>
      <c r="W67" s="17">
        <v>1</v>
      </c>
      <c r="X67" s="18">
        <v>2</v>
      </c>
      <c r="Y67" s="17">
        <v>1</v>
      </c>
      <c r="Z67" s="18">
        <v>1</v>
      </c>
      <c r="AA67" s="17">
        <v>2</v>
      </c>
      <c r="AB67" s="18">
        <v>2</v>
      </c>
      <c r="AC67" s="17">
        <v>1</v>
      </c>
      <c r="AD67" s="18">
        <v>2</v>
      </c>
      <c r="AE67" s="15">
        <v>1</v>
      </c>
      <c r="AF67" s="16">
        <v>1</v>
      </c>
      <c r="AG67" s="15">
        <v>2</v>
      </c>
      <c r="AH67" s="16">
        <v>1</v>
      </c>
      <c r="AI67" s="15">
        <v>1</v>
      </c>
      <c r="AJ67" s="16">
        <v>2</v>
      </c>
      <c r="AK67" s="15">
        <v>1</v>
      </c>
      <c r="AL67" s="16">
        <v>2</v>
      </c>
      <c r="AM67" s="15">
        <v>1</v>
      </c>
      <c r="AN67" s="16">
        <v>0</v>
      </c>
      <c r="AO67" s="17">
        <v>2</v>
      </c>
      <c r="AP67" s="18">
        <v>2</v>
      </c>
      <c r="AQ67" s="17">
        <v>1</v>
      </c>
      <c r="AR67" s="18">
        <v>1</v>
      </c>
      <c r="AS67" s="17">
        <v>0</v>
      </c>
      <c r="AT67" s="18">
        <v>2</v>
      </c>
      <c r="AU67" s="17">
        <v>1</v>
      </c>
      <c r="AV67" s="18">
        <v>1</v>
      </c>
      <c r="AW67" s="17">
        <v>2</v>
      </c>
      <c r="AX67" s="18">
        <v>1</v>
      </c>
      <c r="AY67" s="2">
        <f t="shared" si="8"/>
        <v>15</v>
      </c>
      <c r="AZ67" s="2">
        <f t="shared" si="9"/>
        <v>14</v>
      </c>
      <c r="BA67" s="2">
        <f t="shared" si="10"/>
        <v>12</v>
      </c>
      <c r="BB67" s="2">
        <f t="shared" si="11"/>
        <v>13</v>
      </c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3.5">
      <c r="A68" s="116"/>
      <c r="B68" s="43" t="s">
        <v>405</v>
      </c>
      <c r="C68" s="43" t="s">
        <v>19</v>
      </c>
      <c r="D68" s="43" t="s">
        <v>287</v>
      </c>
      <c r="E68" s="43" t="s">
        <v>406</v>
      </c>
      <c r="F68" s="43" t="s">
        <v>407</v>
      </c>
      <c r="G68" s="59">
        <f t="shared" si="6"/>
        <v>0.7012987012987013</v>
      </c>
      <c r="H68" s="6" t="s">
        <v>98</v>
      </c>
      <c r="I68" s="31">
        <f t="shared" si="7"/>
        <v>54</v>
      </c>
      <c r="J68" s="32"/>
      <c r="K68" s="15">
        <v>1</v>
      </c>
      <c r="L68" s="16">
        <v>1</v>
      </c>
      <c r="M68" s="15">
        <v>2</v>
      </c>
      <c r="N68" s="16">
        <v>1</v>
      </c>
      <c r="O68" s="15">
        <v>2</v>
      </c>
      <c r="P68" s="16">
        <v>2</v>
      </c>
      <c r="Q68" s="15">
        <v>2</v>
      </c>
      <c r="R68" s="16">
        <v>1</v>
      </c>
      <c r="S68" s="15">
        <v>1</v>
      </c>
      <c r="T68" s="16">
        <v>0</v>
      </c>
      <c r="U68" s="17">
        <v>1</v>
      </c>
      <c r="V68" s="18">
        <v>1</v>
      </c>
      <c r="W68" s="17">
        <v>1</v>
      </c>
      <c r="X68" s="18">
        <v>1</v>
      </c>
      <c r="Y68" s="17">
        <v>1</v>
      </c>
      <c r="Z68" s="18">
        <v>1</v>
      </c>
      <c r="AA68" s="17">
        <v>1</v>
      </c>
      <c r="AB68" s="18">
        <v>0</v>
      </c>
      <c r="AC68" s="17">
        <v>1</v>
      </c>
      <c r="AD68" s="18">
        <v>1</v>
      </c>
      <c r="AE68" s="15">
        <v>1</v>
      </c>
      <c r="AF68" s="16">
        <v>1</v>
      </c>
      <c r="AG68" s="15">
        <v>1</v>
      </c>
      <c r="AH68" s="16">
        <v>2</v>
      </c>
      <c r="AI68" s="15">
        <v>1</v>
      </c>
      <c r="AJ68" s="16">
        <v>2</v>
      </c>
      <c r="AK68" s="15">
        <v>2</v>
      </c>
      <c r="AL68" s="16">
        <v>2</v>
      </c>
      <c r="AM68" s="15">
        <v>2</v>
      </c>
      <c r="AN68" s="16">
        <v>2</v>
      </c>
      <c r="AO68" s="17">
        <v>2</v>
      </c>
      <c r="AP68" s="18">
        <v>1</v>
      </c>
      <c r="AQ68" s="17">
        <v>2</v>
      </c>
      <c r="AR68" s="18">
        <v>2</v>
      </c>
      <c r="AS68" s="17">
        <v>2</v>
      </c>
      <c r="AT68" s="18">
        <v>1</v>
      </c>
      <c r="AU68" s="17">
        <v>2</v>
      </c>
      <c r="AV68" s="18">
        <v>1</v>
      </c>
      <c r="AW68" s="17">
        <v>2</v>
      </c>
      <c r="AX68" s="18">
        <v>1</v>
      </c>
      <c r="AY68" s="2">
        <f t="shared" si="8"/>
        <v>13</v>
      </c>
      <c r="AZ68" s="2">
        <f t="shared" si="9"/>
        <v>9</v>
      </c>
      <c r="BA68" s="2">
        <f t="shared" si="10"/>
        <v>16</v>
      </c>
      <c r="BB68" s="2">
        <f t="shared" si="11"/>
        <v>16</v>
      </c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 customHeight="1">
      <c r="A69" s="49">
        <v>62</v>
      </c>
      <c r="B69" s="40" t="s">
        <v>36</v>
      </c>
      <c r="C69" s="40" t="s">
        <v>304</v>
      </c>
      <c r="D69" s="40" t="s">
        <v>190</v>
      </c>
      <c r="E69" s="40" t="s">
        <v>307</v>
      </c>
      <c r="F69" s="40" t="s">
        <v>308</v>
      </c>
      <c r="G69" s="59">
        <f t="shared" si="6"/>
        <v>0.6883116883116883</v>
      </c>
      <c r="H69" s="71"/>
      <c r="I69" s="31">
        <f t="shared" si="7"/>
        <v>53</v>
      </c>
      <c r="J69" s="32"/>
      <c r="K69" s="15">
        <v>1</v>
      </c>
      <c r="L69" s="16">
        <v>1</v>
      </c>
      <c r="M69" s="15">
        <v>2</v>
      </c>
      <c r="N69" s="16">
        <v>1</v>
      </c>
      <c r="O69" s="15">
        <v>2</v>
      </c>
      <c r="P69" s="16">
        <v>2</v>
      </c>
      <c r="Q69" s="15">
        <v>1</v>
      </c>
      <c r="R69" s="16">
        <v>1</v>
      </c>
      <c r="S69" s="15">
        <v>1</v>
      </c>
      <c r="T69" s="16">
        <v>1</v>
      </c>
      <c r="U69" s="17">
        <v>1</v>
      </c>
      <c r="V69" s="18">
        <v>1</v>
      </c>
      <c r="W69" s="17">
        <v>1</v>
      </c>
      <c r="X69" s="18">
        <v>1</v>
      </c>
      <c r="Y69" s="17">
        <v>1</v>
      </c>
      <c r="Z69" s="18">
        <v>1</v>
      </c>
      <c r="AA69" s="17">
        <v>1</v>
      </c>
      <c r="AB69" s="18">
        <v>1</v>
      </c>
      <c r="AC69" s="17">
        <v>1</v>
      </c>
      <c r="AD69" s="18">
        <v>1</v>
      </c>
      <c r="AE69" s="15">
        <v>1</v>
      </c>
      <c r="AF69" s="16">
        <v>2</v>
      </c>
      <c r="AG69" s="15">
        <v>2</v>
      </c>
      <c r="AH69" s="16">
        <v>2</v>
      </c>
      <c r="AI69" s="15">
        <v>2</v>
      </c>
      <c r="AJ69" s="16">
        <v>1</v>
      </c>
      <c r="AK69" s="15">
        <v>1</v>
      </c>
      <c r="AL69" s="16">
        <v>1</v>
      </c>
      <c r="AM69" s="15">
        <v>2</v>
      </c>
      <c r="AN69" s="16">
        <v>2</v>
      </c>
      <c r="AO69" s="17">
        <v>1</v>
      </c>
      <c r="AP69" s="18">
        <v>1</v>
      </c>
      <c r="AQ69" s="17">
        <v>1</v>
      </c>
      <c r="AR69" s="18">
        <v>1</v>
      </c>
      <c r="AS69" s="17">
        <v>1</v>
      </c>
      <c r="AT69" s="18">
        <v>2</v>
      </c>
      <c r="AU69" s="17">
        <v>2</v>
      </c>
      <c r="AV69" s="18">
        <v>1</v>
      </c>
      <c r="AW69" s="17">
        <v>2</v>
      </c>
      <c r="AX69" s="18">
        <v>2</v>
      </c>
      <c r="AY69" s="2">
        <f t="shared" si="8"/>
        <v>13</v>
      </c>
      <c r="AZ69" s="2">
        <f t="shared" si="9"/>
        <v>10</v>
      </c>
      <c r="BA69" s="2">
        <f t="shared" si="10"/>
        <v>16</v>
      </c>
      <c r="BB69" s="2">
        <f t="shared" si="11"/>
        <v>14</v>
      </c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 customHeight="1">
      <c r="A70" s="49">
        <v>63</v>
      </c>
      <c r="B70" s="40" t="s">
        <v>145</v>
      </c>
      <c r="C70" s="40" t="s">
        <v>414</v>
      </c>
      <c r="D70" s="40" t="s">
        <v>190</v>
      </c>
      <c r="E70" s="40"/>
      <c r="F70" s="40"/>
      <c r="G70" s="59">
        <f t="shared" si="6"/>
        <v>0.5324675324675324</v>
      </c>
      <c r="H70" s="6" t="s">
        <v>99</v>
      </c>
      <c r="I70" s="31">
        <f t="shared" si="7"/>
        <v>41</v>
      </c>
      <c r="J70" s="32"/>
      <c r="K70" s="15">
        <v>1</v>
      </c>
      <c r="L70" s="16">
        <v>2</v>
      </c>
      <c r="M70" s="15">
        <v>1</v>
      </c>
      <c r="N70" s="16">
        <v>1</v>
      </c>
      <c r="O70" s="15">
        <v>1</v>
      </c>
      <c r="P70" s="16">
        <v>1</v>
      </c>
      <c r="Q70" s="15">
        <v>1</v>
      </c>
      <c r="R70" s="16">
        <v>1</v>
      </c>
      <c r="S70" s="15">
        <v>1</v>
      </c>
      <c r="T70" s="16">
        <v>1</v>
      </c>
      <c r="U70" s="17">
        <v>1</v>
      </c>
      <c r="V70" s="18">
        <v>1</v>
      </c>
      <c r="W70" s="17">
        <v>1</v>
      </c>
      <c r="X70" s="18">
        <v>2</v>
      </c>
      <c r="Y70" s="17">
        <v>1</v>
      </c>
      <c r="Z70" s="18">
        <v>1</v>
      </c>
      <c r="AA70" s="17">
        <v>1</v>
      </c>
      <c r="AB70" s="18">
        <v>1</v>
      </c>
      <c r="AC70" s="17">
        <v>1</v>
      </c>
      <c r="AD70" s="18">
        <v>1</v>
      </c>
      <c r="AE70" s="15">
        <v>1</v>
      </c>
      <c r="AF70" s="16">
        <v>1</v>
      </c>
      <c r="AG70" s="15">
        <v>1</v>
      </c>
      <c r="AH70" s="16">
        <v>1</v>
      </c>
      <c r="AI70" s="15">
        <v>1</v>
      </c>
      <c r="AJ70" s="16">
        <v>1</v>
      </c>
      <c r="AK70" s="15">
        <v>1</v>
      </c>
      <c r="AL70" s="16">
        <v>1</v>
      </c>
      <c r="AM70" s="15">
        <v>0</v>
      </c>
      <c r="AN70" s="16">
        <v>0</v>
      </c>
      <c r="AO70" s="17">
        <v>1</v>
      </c>
      <c r="AP70" s="18">
        <v>1</v>
      </c>
      <c r="AQ70" s="17">
        <v>1</v>
      </c>
      <c r="AR70" s="18">
        <v>1</v>
      </c>
      <c r="AS70" s="17">
        <v>0</v>
      </c>
      <c r="AT70" s="18">
        <v>1</v>
      </c>
      <c r="AU70" s="17">
        <v>1</v>
      </c>
      <c r="AV70" s="18">
        <v>1</v>
      </c>
      <c r="AW70" s="17">
        <v>2</v>
      </c>
      <c r="AX70" s="18">
        <v>2</v>
      </c>
      <c r="AY70" s="2">
        <f t="shared" si="8"/>
        <v>11</v>
      </c>
      <c r="AZ70" s="2">
        <f t="shared" si="9"/>
        <v>11</v>
      </c>
      <c r="BA70" s="2">
        <f t="shared" si="10"/>
        <v>8</v>
      </c>
      <c r="BB70" s="2">
        <f t="shared" si="11"/>
        <v>11</v>
      </c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5" customHeight="1">
      <c r="A71" s="49">
        <v>64</v>
      </c>
      <c r="B71" s="43" t="s">
        <v>40</v>
      </c>
      <c r="C71" s="43" t="s">
        <v>176</v>
      </c>
      <c r="D71" s="43" t="s">
        <v>190</v>
      </c>
      <c r="E71" s="43" t="s">
        <v>328</v>
      </c>
      <c r="F71" s="43" t="s">
        <v>329</v>
      </c>
      <c r="G71" s="59">
        <f t="shared" si="6"/>
        <v>0</v>
      </c>
      <c r="H71" s="6" t="s">
        <v>443</v>
      </c>
      <c r="I71" s="31">
        <f t="shared" si="7"/>
        <v>0</v>
      </c>
      <c r="J71" s="32"/>
      <c r="K71" s="15">
        <v>0</v>
      </c>
      <c r="L71" s="16">
        <v>0</v>
      </c>
      <c r="M71" s="15">
        <v>0</v>
      </c>
      <c r="N71" s="16">
        <v>0</v>
      </c>
      <c r="O71" s="15">
        <v>0</v>
      </c>
      <c r="P71" s="16">
        <v>0</v>
      </c>
      <c r="Q71" s="15">
        <v>0</v>
      </c>
      <c r="R71" s="16">
        <v>0</v>
      </c>
      <c r="S71" s="15">
        <v>0</v>
      </c>
      <c r="T71" s="16">
        <v>0</v>
      </c>
      <c r="U71" s="17">
        <v>0</v>
      </c>
      <c r="V71" s="18">
        <v>0</v>
      </c>
      <c r="W71" s="17">
        <v>0</v>
      </c>
      <c r="X71" s="18">
        <v>0</v>
      </c>
      <c r="Y71" s="17">
        <v>0</v>
      </c>
      <c r="Z71" s="18">
        <v>0</v>
      </c>
      <c r="AA71" s="17">
        <v>0</v>
      </c>
      <c r="AB71" s="18">
        <v>0</v>
      </c>
      <c r="AC71" s="17">
        <v>0</v>
      </c>
      <c r="AD71" s="18">
        <v>0</v>
      </c>
      <c r="AE71" s="15">
        <v>0</v>
      </c>
      <c r="AF71" s="16">
        <v>0</v>
      </c>
      <c r="AG71" s="15">
        <v>0</v>
      </c>
      <c r="AH71" s="16">
        <v>0</v>
      </c>
      <c r="AI71" s="15">
        <v>0</v>
      </c>
      <c r="AJ71" s="16">
        <v>0</v>
      </c>
      <c r="AK71" s="15">
        <v>0</v>
      </c>
      <c r="AL71" s="16">
        <v>0</v>
      </c>
      <c r="AM71" s="15">
        <v>0</v>
      </c>
      <c r="AN71" s="16">
        <v>0</v>
      </c>
      <c r="AO71" s="17">
        <v>0</v>
      </c>
      <c r="AP71" s="18">
        <v>0</v>
      </c>
      <c r="AQ71" s="17">
        <v>0</v>
      </c>
      <c r="AR71" s="18">
        <v>0</v>
      </c>
      <c r="AS71" s="17">
        <v>0</v>
      </c>
      <c r="AT71" s="18">
        <v>0</v>
      </c>
      <c r="AU71" s="17">
        <v>0</v>
      </c>
      <c r="AV71" s="18">
        <v>0</v>
      </c>
      <c r="AW71" s="17">
        <v>0</v>
      </c>
      <c r="AX71" s="18">
        <v>0</v>
      </c>
      <c r="AY71" s="2">
        <f t="shared" si="8"/>
        <v>0</v>
      </c>
      <c r="AZ71" s="2">
        <f t="shared" si="9"/>
        <v>0</v>
      </c>
      <c r="BA71" s="2">
        <f t="shared" si="10"/>
        <v>0</v>
      </c>
      <c r="BB71" s="2">
        <f t="shared" si="11"/>
        <v>0</v>
      </c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5" customHeight="1">
      <c r="A72" s="46"/>
      <c r="B72" s="2"/>
      <c r="C72" s="2"/>
      <c r="D72" s="2"/>
      <c r="E72" s="2"/>
      <c r="F72" s="2"/>
      <c r="G72" s="4"/>
      <c r="H72" s="33" t="s">
        <v>10</v>
      </c>
      <c r="I72" s="83">
        <f>MAX(I8:I71)</f>
        <v>77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4" ht="15" customHeight="1">
      <c r="A73" s="46"/>
      <c r="B73" s="3"/>
      <c r="C73" s="3"/>
      <c r="D73" s="3"/>
      <c r="E73" s="3"/>
      <c r="F73" s="3"/>
      <c r="G73" s="4"/>
      <c r="H73" s="3"/>
      <c r="J73" s="2"/>
      <c r="AY73" s="2"/>
      <c r="AZ73" s="2"/>
      <c r="BA73" s="2"/>
      <c r="BB73" s="2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ht="15" customHeight="1">
      <c r="A74" s="46"/>
      <c r="B74" s="2"/>
      <c r="C74" s="2"/>
      <c r="D74" s="2"/>
      <c r="E74" s="2"/>
      <c r="F74" s="2"/>
      <c r="G74" s="4"/>
      <c r="H74" s="3"/>
      <c r="I74" s="2"/>
      <c r="J74" s="2"/>
      <c r="AY74" s="2"/>
      <c r="AZ74" s="2"/>
      <c r="BA74" s="2"/>
      <c r="BB74" s="2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 ht="15" customHeight="1">
      <c r="A75" s="46"/>
      <c r="B75" s="2"/>
      <c r="C75" s="2"/>
      <c r="D75" s="2"/>
      <c r="E75" s="2"/>
      <c r="F75" s="2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1:64" ht="15" customHeight="1">
      <c r="A76" s="46"/>
      <c r="B76" s="2"/>
      <c r="C76" s="2"/>
      <c r="D76" s="2"/>
      <c r="E76" s="2"/>
      <c r="F76" s="2"/>
      <c r="G76" s="4"/>
      <c r="H76" s="3"/>
      <c r="I76" s="39" t="s">
        <v>41</v>
      </c>
      <c r="J76" s="2"/>
      <c r="K76" s="35">
        <f aca="true" t="shared" si="12" ref="K76:AX76">COUNTIF(K11:K71,2)/(COUNTIF(K11:K71,2)+COUNTIF(K11:K71,1)+COUNTIF(K11:K71,0))*100</f>
        <v>62.295081967213115</v>
      </c>
      <c r="L76" s="35">
        <f t="shared" si="12"/>
        <v>55.73770491803278</v>
      </c>
      <c r="M76" s="35">
        <f t="shared" si="12"/>
        <v>68.85245901639344</v>
      </c>
      <c r="N76" s="35">
        <f t="shared" si="12"/>
        <v>72.1311475409836</v>
      </c>
      <c r="O76" s="35">
        <f t="shared" si="12"/>
        <v>65.57377049180327</v>
      </c>
      <c r="P76" s="35">
        <f t="shared" si="12"/>
        <v>78.68852459016394</v>
      </c>
      <c r="Q76" s="35">
        <f t="shared" si="12"/>
        <v>50.81967213114754</v>
      </c>
      <c r="R76" s="35">
        <f t="shared" si="12"/>
        <v>55.73770491803278</v>
      </c>
      <c r="S76" s="35">
        <f t="shared" si="12"/>
        <v>80.32786885245902</v>
      </c>
      <c r="T76" s="35">
        <f t="shared" si="12"/>
        <v>68.85245901639344</v>
      </c>
      <c r="U76" s="35">
        <f t="shared" si="12"/>
        <v>54.09836065573771</v>
      </c>
      <c r="V76" s="35">
        <f t="shared" si="12"/>
        <v>62.295081967213115</v>
      </c>
      <c r="W76" s="35">
        <f t="shared" si="12"/>
        <v>70.49180327868852</v>
      </c>
      <c r="X76" s="35">
        <f t="shared" si="12"/>
        <v>60.65573770491803</v>
      </c>
      <c r="Y76" s="35">
        <f t="shared" si="12"/>
        <v>68.85245901639344</v>
      </c>
      <c r="Z76" s="35">
        <f t="shared" si="12"/>
        <v>49.18032786885246</v>
      </c>
      <c r="AA76" s="35">
        <f t="shared" si="12"/>
        <v>63.934426229508205</v>
      </c>
      <c r="AB76" s="35">
        <f t="shared" si="12"/>
        <v>57.377049180327866</v>
      </c>
      <c r="AC76" s="35">
        <f t="shared" si="12"/>
        <v>29.508196721311474</v>
      </c>
      <c r="AD76" s="35">
        <f t="shared" si="12"/>
        <v>54.09836065573771</v>
      </c>
      <c r="AE76" s="35">
        <f t="shared" si="12"/>
        <v>65.57377049180327</v>
      </c>
      <c r="AF76" s="35">
        <f t="shared" si="12"/>
        <v>70.49180327868852</v>
      </c>
      <c r="AG76" s="35">
        <f t="shared" si="12"/>
        <v>75.40983606557377</v>
      </c>
      <c r="AH76" s="35">
        <f t="shared" si="12"/>
        <v>52.459016393442624</v>
      </c>
      <c r="AI76" s="35">
        <f t="shared" si="12"/>
        <v>49.18032786885246</v>
      </c>
      <c r="AJ76" s="35">
        <f t="shared" si="12"/>
        <v>70.49180327868852</v>
      </c>
      <c r="AK76" s="35">
        <f t="shared" si="12"/>
        <v>60.65573770491803</v>
      </c>
      <c r="AL76" s="35">
        <f t="shared" si="12"/>
        <v>57.377049180327866</v>
      </c>
      <c r="AM76" s="35">
        <f t="shared" si="12"/>
        <v>40.98360655737705</v>
      </c>
      <c r="AN76" s="35">
        <f t="shared" si="12"/>
        <v>49.18032786885246</v>
      </c>
      <c r="AO76" s="35">
        <f t="shared" si="12"/>
        <v>62.295081967213115</v>
      </c>
      <c r="AP76" s="35">
        <f t="shared" si="12"/>
        <v>44.26229508196721</v>
      </c>
      <c r="AQ76" s="35">
        <f t="shared" si="12"/>
        <v>37.704918032786885</v>
      </c>
      <c r="AR76" s="35">
        <f t="shared" si="12"/>
        <v>54.09836065573771</v>
      </c>
      <c r="AS76" s="35">
        <f t="shared" si="12"/>
        <v>54.09836065573771</v>
      </c>
      <c r="AT76" s="35">
        <f t="shared" si="12"/>
        <v>52.459016393442624</v>
      </c>
      <c r="AU76" s="35">
        <f t="shared" si="12"/>
        <v>52.459016393442624</v>
      </c>
      <c r="AV76" s="35">
        <f t="shared" si="12"/>
        <v>47.540983606557376</v>
      </c>
      <c r="AW76" s="35">
        <f t="shared" si="12"/>
        <v>96.72131147540983</v>
      </c>
      <c r="AX76" s="35">
        <f t="shared" si="12"/>
        <v>62.295081967213115</v>
      </c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5" customHeight="1">
      <c r="A77" s="46"/>
      <c r="B77" s="2"/>
      <c r="C77" s="2"/>
      <c r="D77" s="2"/>
      <c r="E77" s="2"/>
      <c r="F77" s="2"/>
      <c r="G77" s="4"/>
      <c r="H77" s="3"/>
      <c r="I77" s="2"/>
      <c r="J77" s="2"/>
      <c r="K77" s="36" t="s">
        <v>12</v>
      </c>
      <c r="L77" s="36" t="s">
        <v>12</v>
      </c>
      <c r="M77" s="36" t="s">
        <v>12</v>
      </c>
      <c r="N77" s="36" t="s">
        <v>12</v>
      </c>
      <c r="O77" s="36" t="s">
        <v>12</v>
      </c>
      <c r="P77" s="36" t="s">
        <v>12</v>
      </c>
      <c r="Q77" s="36" t="s">
        <v>12</v>
      </c>
      <c r="R77" s="36" t="s">
        <v>12</v>
      </c>
      <c r="S77" s="36" t="s">
        <v>12</v>
      </c>
      <c r="T77" s="36" t="s">
        <v>12</v>
      </c>
      <c r="U77" s="36" t="s">
        <v>12</v>
      </c>
      <c r="V77" s="36" t="s">
        <v>12</v>
      </c>
      <c r="W77" s="36" t="s">
        <v>12</v>
      </c>
      <c r="X77" s="36" t="s">
        <v>12</v>
      </c>
      <c r="Y77" s="36" t="s">
        <v>12</v>
      </c>
      <c r="Z77" s="36" t="s">
        <v>12</v>
      </c>
      <c r="AA77" s="36" t="s">
        <v>12</v>
      </c>
      <c r="AB77" s="36" t="s">
        <v>12</v>
      </c>
      <c r="AC77" s="36" t="s">
        <v>12</v>
      </c>
      <c r="AD77" s="36" t="s">
        <v>12</v>
      </c>
      <c r="AE77" s="36" t="s">
        <v>12</v>
      </c>
      <c r="AF77" s="36" t="s">
        <v>12</v>
      </c>
      <c r="AG77" s="36" t="s">
        <v>12</v>
      </c>
      <c r="AH77" s="36" t="s">
        <v>12</v>
      </c>
      <c r="AI77" s="36" t="s">
        <v>12</v>
      </c>
      <c r="AJ77" s="36" t="s">
        <v>12</v>
      </c>
      <c r="AK77" s="36" t="s">
        <v>12</v>
      </c>
      <c r="AL77" s="36" t="s">
        <v>12</v>
      </c>
      <c r="AM77" s="36" t="s">
        <v>12</v>
      </c>
      <c r="AN77" s="36" t="s">
        <v>12</v>
      </c>
      <c r="AO77" s="36" t="s">
        <v>12</v>
      </c>
      <c r="AP77" s="36" t="s">
        <v>12</v>
      </c>
      <c r="AQ77" s="36" t="s">
        <v>12</v>
      </c>
      <c r="AR77" s="36" t="s">
        <v>12</v>
      </c>
      <c r="AS77" s="36" t="s">
        <v>12</v>
      </c>
      <c r="AT77" s="36" t="s">
        <v>12</v>
      </c>
      <c r="AU77" s="36" t="s">
        <v>12</v>
      </c>
      <c r="AV77" s="36" t="s">
        <v>12</v>
      </c>
      <c r="AW77" s="36" t="s">
        <v>12</v>
      </c>
      <c r="AX77" s="36" t="s">
        <v>12</v>
      </c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5" customHeight="1">
      <c r="A78" s="46"/>
      <c r="B78" s="2"/>
      <c r="C78" s="2"/>
      <c r="D78" s="2"/>
      <c r="E78" s="2"/>
      <c r="F78" s="2"/>
      <c r="G78" s="4"/>
      <c r="H78" s="3"/>
      <c r="I78" s="39" t="s">
        <v>11</v>
      </c>
      <c r="J78" s="2"/>
      <c r="K78" s="35">
        <f aca="true" t="shared" si="13" ref="K78:AX78">COUNTIF(K11:K71,1)/(COUNTIF(K11:K71,2)+COUNTIF(K11:K71,1)+COUNTIF(K11:K71,0))*100</f>
        <v>36.0655737704918</v>
      </c>
      <c r="L78" s="35">
        <f t="shared" si="13"/>
        <v>42.62295081967213</v>
      </c>
      <c r="M78" s="35">
        <f t="shared" si="13"/>
        <v>29.508196721311474</v>
      </c>
      <c r="N78" s="35">
        <f t="shared" si="13"/>
        <v>26.229508196721312</v>
      </c>
      <c r="O78" s="35">
        <f t="shared" si="13"/>
        <v>32.78688524590164</v>
      </c>
      <c r="P78" s="35">
        <f t="shared" si="13"/>
        <v>19.672131147540984</v>
      </c>
      <c r="Q78" s="35">
        <f t="shared" si="13"/>
        <v>47.540983606557376</v>
      </c>
      <c r="R78" s="35">
        <f t="shared" si="13"/>
        <v>42.62295081967213</v>
      </c>
      <c r="S78" s="35">
        <f t="shared" si="13"/>
        <v>14.754098360655737</v>
      </c>
      <c r="T78" s="35">
        <f t="shared" si="13"/>
        <v>26.229508196721312</v>
      </c>
      <c r="U78" s="35">
        <f t="shared" si="13"/>
        <v>44.26229508196721</v>
      </c>
      <c r="V78" s="35">
        <f t="shared" si="13"/>
        <v>36.0655737704918</v>
      </c>
      <c r="W78" s="35">
        <f t="shared" si="13"/>
        <v>27.86885245901639</v>
      </c>
      <c r="X78" s="35">
        <f t="shared" si="13"/>
        <v>37.704918032786885</v>
      </c>
      <c r="Y78" s="35">
        <f t="shared" si="13"/>
        <v>29.508196721311474</v>
      </c>
      <c r="Z78" s="35">
        <f t="shared" si="13"/>
        <v>49.18032786885246</v>
      </c>
      <c r="AA78" s="35">
        <f t="shared" si="13"/>
        <v>34.42622950819672</v>
      </c>
      <c r="AB78" s="35">
        <f t="shared" si="13"/>
        <v>39.34426229508197</v>
      </c>
      <c r="AC78" s="35">
        <f t="shared" si="13"/>
        <v>63.934426229508205</v>
      </c>
      <c r="AD78" s="35">
        <f t="shared" si="13"/>
        <v>44.26229508196721</v>
      </c>
      <c r="AE78" s="35">
        <f t="shared" si="13"/>
        <v>32.78688524590164</v>
      </c>
      <c r="AF78" s="35">
        <f t="shared" si="13"/>
        <v>27.86885245901639</v>
      </c>
      <c r="AG78" s="35">
        <f t="shared" si="13"/>
        <v>21.311475409836063</v>
      </c>
      <c r="AH78" s="35">
        <f t="shared" si="13"/>
        <v>45.90163934426229</v>
      </c>
      <c r="AI78" s="35">
        <f t="shared" si="13"/>
        <v>49.18032786885246</v>
      </c>
      <c r="AJ78" s="35">
        <f t="shared" si="13"/>
        <v>27.86885245901639</v>
      </c>
      <c r="AK78" s="35">
        <f t="shared" si="13"/>
        <v>37.704918032786885</v>
      </c>
      <c r="AL78" s="35">
        <f t="shared" si="13"/>
        <v>40.98360655737705</v>
      </c>
      <c r="AM78" s="35">
        <f t="shared" si="13"/>
        <v>47.540983606557376</v>
      </c>
      <c r="AN78" s="35">
        <f t="shared" si="13"/>
        <v>40.98360655737705</v>
      </c>
      <c r="AO78" s="35">
        <f t="shared" si="13"/>
        <v>36.0655737704918</v>
      </c>
      <c r="AP78" s="35">
        <f t="shared" si="13"/>
        <v>54.09836065573771</v>
      </c>
      <c r="AQ78" s="35">
        <f t="shared" si="13"/>
        <v>60.65573770491803</v>
      </c>
      <c r="AR78" s="35">
        <f t="shared" si="13"/>
        <v>44.26229508196721</v>
      </c>
      <c r="AS78" s="35">
        <f t="shared" si="13"/>
        <v>40.98360655737705</v>
      </c>
      <c r="AT78" s="35">
        <f t="shared" si="13"/>
        <v>45.90163934426229</v>
      </c>
      <c r="AU78" s="35">
        <f t="shared" si="13"/>
        <v>45.90163934426229</v>
      </c>
      <c r="AV78" s="35">
        <f t="shared" si="13"/>
        <v>50.81967213114754</v>
      </c>
      <c r="AW78" s="35">
        <f t="shared" si="13"/>
        <v>1.639344262295082</v>
      </c>
      <c r="AX78" s="35">
        <f t="shared" si="13"/>
        <v>36.0655737704918</v>
      </c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5" customHeight="1">
      <c r="A79" s="46"/>
      <c r="B79" s="2"/>
      <c r="C79" s="2"/>
      <c r="D79" s="2"/>
      <c r="E79" s="2"/>
      <c r="F79" s="2"/>
      <c r="G79" s="4"/>
      <c r="H79" s="3"/>
      <c r="I79" s="2"/>
      <c r="J79" s="2"/>
      <c r="K79" s="36" t="s">
        <v>12</v>
      </c>
      <c r="L79" s="36" t="s">
        <v>12</v>
      </c>
      <c r="M79" s="36" t="s">
        <v>12</v>
      </c>
      <c r="N79" s="36" t="s">
        <v>12</v>
      </c>
      <c r="O79" s="36" t="s">
        <v>12</v>
      </c>
      <c r="P79" s="36" t="s">
        <v>12</v>
      </c>
      <c r="Q79" s="36" t="s">
        <v>12</v>
      </c>
      <c r="R79" s="36" t="s">
        <v>12</v>
      </c>
      <c r="S79" s="36" t="s">
        <v>12</v>
      </c>
      <c r="T79" s="36" t="s">
        <v>12</v>
      </c>
      <c r="U79" s="36" t="s">
        <v>12</v>
      </c>
      <c r="V79" s="36" t="s">
        <v>12</v>
      </c>
      <c r="W79" s="36" t="s">
        <v>12</v>
      </c>
      <c r="X79" s="36" t="s">
        <v>12</v>
      </c>
      <c r="Y79" s="36" t="s">
        <v>12</v>
      </c>
      <c r="Z79" s="36" t="s">
        <v>12</v>
      </c>
      <c r="AA79" s="36" t="s">
        <v>12</v>
      </c>
      <c r="AB79" s="36" t="s">
        <v>12</v>
      </c>
      <c r="AC79" s="36" t="s">
        <v>12</v>
      </c>
      <c r="AD79" s="36" t="s">
        <v>12</v>
      </c>
      <c r="AE79" s="36" t="s">
        <v>12</v>
      </c>
      <c r="AF79" s="36" t="s">
        <v>12</v>
      </c>
      <c r="AG79" s="36" t="s">
        <v>12</v>
      </c>
      <c r="AH79" s="36" t="s">
        <v>12</v>
      </c>
      <c r="AI79" s="36" t="s">
        <v>12</v>
      </c>
      <c r="AJ79" s="36" t="s">
        <v>12</v>
      </c>
      <c r="AK79" s="36" t="s">
        <v>12</v>
      </c>
      <c r="AL79" s="36" t="s">
        <v>12</v>
      </c>
      <c r="AM79" s="36" t="s">
        <v>12</v>
      </c>
      <c r="AN79" s="36" t="s">
        <v>12</v>
      </c>
      <c r="AO79" s="36" t="s">
        <v>12</v>
      </c>
      <c r="AP79" s="36" t="s">
        <v>12</v>
      </c>
      <c r="AQ79" s="36" t="s">
        <v>12</v>
      </c>
      <c r="AR79" s="36" t="s">
        <v>12</v>
      </c>
      <c r="AS79" s="36" t="s">
        <v>12</v>
      </c>
      <c r="AT79" s="36" t="s">
        <v>12</v>
      </c>
      <c r="AU79" s="36" t="s">
        <v>12</v>
      </c>
      <c r="AV79" s="36" t="s">
        <v>12</v>
      </c>
      <c r="AW79" s="36" t="s">
        <v>12</v>
      </c>
      <c r="AX79" s="36" t="s">
        <v>12</v>
      </c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5" customHeight="1">
      <c r="A80" s="46"/>
      <c r="B80" s="2"/>
      <c r="C80" s="2"/>
      <c r="D80" s="2"/>
      <c r="E80" s="2"/>
      <c r="F80" s="2"/>
      <c r="G80" s="4"/>
      <c r="H80" s="3"/>
      <c r="I80" s="39" t="s">
        <v>42</v>
      </c>
      <c r="J80" s="2"/>
      <c r="K80" s="35">
        <f aca="true" t="shared" si="14" ref="K80:AX80">COUNTIF(K11:K71,0)/(COUNTIF(K11:K71,2)+COUNTIF(K11:K71,1)+COUNTIF(K11:K71,0))*100</f>
        <v>1.639344262295082</v>
      </c>
      <c r="L80" s="35">
        <f t="shared" si="14"/>
        <v>1.639344262295082</v>
      </c>
      <c r="M80" s="35">
        <f t="shared" si="14"/>
        <v>1.639344262295082</v>
      </c>
      <c r="N80" s="35">
        <f t="shared" si="14"/>
        <v>1.639344262295082</v>
      </c>
      <c r="O80" s="35">
        <f t="shared" si="14"/>
        <v>1.639344262295082</v>
      </c>
      <c r="P80" s="35">
        <f t="shared" si="14"/>
        <v>1.639344262295082</v>
      </c>
      <c r="Q80" s="35">
        <f t="shared" si="14"/>
        <v>1.639344262295082</v>
      </c>
      <c r="R80" s="35">
        <f t="shared" si="14"/>
        <v>1.639344262295082</v>
      </c>
      <c r="S80" s="35">
        <f t="shared" si="14"/>
        <v>4.918032786885246</v>
      </c>
      <c r="T80" s="35">
        <f t="shared" si="14"/>
        <v>4.918032786885246</v>
      </c>
      <c r="U80" s="35">
        <f t="shared" si="14"/>
        <v>1.639344262295082</v>
      </c>
      <c r="V80" s="35">
        <f t="shared" si="14"/>
        <v>1.639344262295082</v>
      </c>
      <c r="W80" s="35">
        <f t="shared" si="14"/>
        <v>1.639344262295082</v>
      </c>
      <c r="X80" s="35">
        <f t="shared" si="14"/>
        <v>1.639344262295082</v>
      </c>
      <c r="Y80" s="35">
        <f t="shared" si="14"/>
        <v>1.639344262295082</v>
      </c>
      <c r="Z80" s="35">
        <f t="shared" si="14"/>
        <v>1.639344262295082</v>
      </c>
      <c r="AA80" s="35">
        <f t="shared" si="14"/>
        <v>1.639344262295082</v>
      </c>
      <c r="AB80" s="35">
        <f t="shared" si="14"/>
        <v>3.278688524590164</v>
      </c>
      <c r="AC80" s="35">
        <f t="shared" si="14"/>
        <v>6.557377049180328</v>
      </c>
      <c r="AD80" s="35">
        <f t="shared" si="14"/>
        <v>1.639344262295082</v>
      </c>
      <c r="AE80" s="35">
        <f t="shared" si="14"/>
        <v>1.639344262295082</v>
      </c>
      <c r="AF80" s="35">
        <f t="shared" si="14"/>
        <v>1.639344262295082</v>
      </c>
      <c r="AG80" s="35">
        <f t="shared" si="14"/>
        <v>3.278688524590164</v>
      </c>
      <c r="AH80" s="35">
        <f t="shared" si="14"/>
        <v>1.639344262295082</v>
      </c>
      <c r="AI80" s="35">
        <f t="shared" si="14"/>
        <v>1.639344262295082</v>
      </c>
      <c r="AJ80" s="35">
        <f t="shared" si="14"/>
        <v>1.639344262295082</v>
      </c>
      <c r="AK80" s="35">
        <f t="shared" si="14"/>
        <v>1.639344262295082</v>
      </c>
      <c r="AL80" s="35">
        <f t="shared" si="14"/>
        <v>1.639344262295082</v>
      </c>
      <c r="AM80" s="35">
        <f t="shared" si="14"/>
        <v>11.475409836065573</v>
      </c>
      <c r="AN80" s="35">
        <f t="shared" si="14"/>
        <v>9.836065573770492</v>
      </c>
      <c r="AO80" s="35">
        <f t="shared" si="14"/>
        <v>1.639344262295082</v>
      </c>
      <c r="AP80" s="35">
        <f t="shared" si="14"/>
        <v>1.639344262295082</v>
      </c>
      <c r="AQ80" s="35">
        <f t="shared" si="14"/>
        <v>1.639344262295082</v>
      </c>
      <c r="AR80" s="35">
        <f t="shared" si="14"/>
        <v>1.639344262295082</v>
      </c>
      <c r="AS80" s="35">
        <f t="shared" si="14"/>
        <v>4.918032786885246</v>
      </c>
      <c r="AT80" s="35">
        <f t="shared" si="14"/>
        <v>1.639344262295082</v>
      </c>
      <c r="AU80" s="35">
        <f t="shared" si="14"/>
        <v>1.639344262295082</v>
      </c>
      <c r="AV80" s="35">
        <f t="shared" si="14"/>
        <v>1.639344262295082</v>
      </c>
      <c r="AW80" s="35">
        <f t="shared" si="14"/>
        <v>1.639344262295082</v>
      </c>
      <c r="AX80" s="35">
        <f t="shared" si="14"/>
        <v>1.639344262295082</v>
      </c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 customHeight="1">
      <c r="A81" s="46"/>
      <c r="B81" s="2"/>
      <c r="C81" s="2"/>
      <c r="D81" s="2"/>
      <c r="E81" s="2"/>
      <c r="F81" s="2"/>
      <c r="G81" s="4"/>
      <c r="H81" s="3"/>
      <c r="I81" s="2"/>
      <c r="J81" s="2"/>
      <c r="K81" s="36" t="s">
        <v>12</v>
      </c>
      <c r="L81" s="36" t="s">
        <v>12</v>
      </c>
      <c r="M81" s="36" t="s">
        <v>12</v>
      </c>
      <c r="N81" s="36" t="s">
        <v>12</v>
      </c>
      <c r="O81" s="36" t="s">
        <v>12</v>
      </c>
      <c r="P81" s="36" t="s">
        <v>12</v>
      </c>
      <c r="Q81" s="36" t="s">
        <v>12</v>
      </c>
      <c r="R81" s="36" t="s">
        <v>12</v>
      </c>
      <c r="S81" s="36" t="s">
        <v>12</v>
      </c>
      <c r="T81" s="36" t="s">
        <v>12</v>
      </c>
      <c r="U81" s="36" t="s">
        <v>12</v>
      </c>
      <c r="V81" s="36" t="s">
        <v>12</v>
      </c>
      <c r="W81" s="36" t="s">
        <v>12</v>
      </c>
      <c r="X81" s="36" t="s">
        <v>12</v>
      </c>
      <c r="Y81" s="36" t="s">
        <v>12</v>
      </c>
      <c r="Z81" s="36" t="s">
        <v>12</v>
      </c>
      <c r="AA81" s="36" t="s">
        <v>12</v>
      </c>
      <c r="AB81" s="36" t="s">
        <v>12</v>
      </c>
      <c r="AC81" s="36" t="s">
        <v>12</v>
      </c>
      <c r="AD81" s="36" t="s">
        <v>12</v>
      </c>
      <c r="AE81" s="36" t="s">
        <v>12</v>
      </c>
      <c r="AF81" s="36" t="s">
        <v>12</v>
      </c>
      <c r="AG81" s="36" t="s">
        <v>12</v>
      </c>
      <c r="AH81" s="36" t="s">
        <v>12</v>
      </c>
      <c r="AI81" s="36" t="s">
        <v>12</v>
      </c>
      <c r="AJ81" s="36" t="s">
        <v>12</v>
      </c>
      <c r="AK81" s="36" t="s">
        <v>12</v>
      </c>
      <c r="AL81" s="36" t="s">
        <v>12</v>
      </c>
      <c r="AM81" s="36" t="s">
        <v>12</v>
      </c>
      <c r="AN81" s="36" t="s">
        <v>12</v>
      </c>
      <c r="AO81" s="36" t="s">
        <v>12</v>
      </c>
      <c r="AP81" s="36" t="s">
        <v>12</v>
      </c>
      <c r="AQ81" s="36" t="s">
        <v>12</v>
      </c>
      <c r="AR81" s="36" t="s">
        <v>12</v>
      </c>
      <c r="AS81" s="36" t="s">
        <v>12</v>
      </c>
      <c r="AT81" s="36" t="s">
        <v>12</v>
      </c>
      <c r="AU81" s="36" t="s">
        <v>12</v>
      </c>
      <c r="AV81" s="36" t="s">
        <v>12</v>
      </c>
      <c r="AW81" s="36" t="s">
        <v>12</v>
      </c>
      <c r="AX81" s="36" t="s">
        <v>12</v>
      </c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</sheetData>
  <sheetProtection/>
  <mergeCells count="21">
    <mergeCell ref="A61:A63"/>
    <mergeCell ref="A64:A65"/>
    <mergeCell ref="A67:A68"/>
    <mergeCell ref="A37:A40"/>
    <mergeCell ref="A41:A42"/>
    <mergeCell ref="A43:A45"/>
    <mergeCell ref="A46:A54"/>
    <mergeCell ref="A55:A58"/>
    <mergeCell ref="A59:A60"/>
    <mergeCell ref="A16:A19"/>
    <mergeCell ref="A20:A21"/>
    <mergeCell ref="A22:A25"/>
    <mergeCell ref="A26:A30"/>
    <mergeCell ref="A31:A33"/>
    <mergeCell ref="A34:A36"/>
    <mergeCell ref="B3:D3"/>
    <mergeCell ref="I3:I5"/>
    <mergeCell ref="B4:D5"/>
    <mergeCell ref="G4:G6"/>
    <mergeCell ref="A12:A13"/>
    <mergeCell ref="A14:A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8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42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46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46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47"/>
      <c r="B3" s="112" t="s">
        <v>105</v>
      </c>
      <c r="C3" s="112"/>
      <c r="D3" s="112"/>
      <c r="E3" s="67"/>
      <c r="F3" s="67"/>
      <c r="G3" s="10"/>
      <c r="H3" s="9"/>
      <c r="I3" s="105" t="s">
        <v>23</v>
      </c>
      <c r="J3" s="11" t="s">
        <v>2</v>
      </c>
      <c r="K3" s="76">
        <v>23</v>
      </c>
      <c r="L3" s="77">
        <v>34</v>
      </c>
      <c r="M3" s="76">
        <v>34</v>
      </c>
      <c r="N3" s="77">
        <v>22.5</v>
      </c>
      <c r="O3" s="76">
        <v>37.5</v>
      </c>
      <c r="P3" s="78">
        <v>34</v>
      </c>
      <c r="Q3" s="79">
        <v>36.5</v>
      </c>
      <c r="R3" s="78">
        <v>13</v>
      </c>
      <c r="S3" s="79">
        <v>27.5</v>
      </c>
      <c r="T3" s="78">
        <v>25</v>
      </c>
      <c r="U3" s="80">
        <v>34</v>
      </c>
      <c r="V3" s="81">
        <v>39</v>
      </c>
      <c r="W3" s="80">
        <v>36</v>
      </c>
      <c r="X3" s="81">
        <v>38.5</v>
      </c>
      <c r="Y3" s="80">
        <v>38.5</v>
      </c>
      <c r="Z3" s="81">
        <v>12</v>
      </c>
      <c r="AA3" s="80">
        <v>36.5</v>
      </c>
      <c r="AB3" s="81">
        <v>37.5</v>
      </c>
      <c r="AC3" s="80">
        <v>26.5</v>
      </c>
      <c r="AD3" s="81">
        <v>20</v>
      </c>
      <c r="AE3" s="79">
        <v>40</v>
      </c>
      <c r="AF3" s="78">
        <v>34</v>
      </c>
      <c r="AG3" s="79">
        <v>22</v>
      </c>
      <c r="AH3" s="78">
        <v>40</v>
      </c>
      <c r="AI3" s="79">
        <v>40</v>
      </c>
      <c r="AJ3" s="78">
        <v>21</v>
      </c>
      <c r="AK3" s="79">
        <v>30</v>
      </c>
      <c r="AL3" s="78">
        <v>26</v>
      </c>
      <c r="AM3" s="79">
        <v>34.5</v>
      </c>
      <c r="AN3" s="78">
        <v>22</v>
      </c>
      <c r="AO3" s="80">
        <v>32</v>
      </c>
      <c r="AP3" s="81">
        <v>38.5</v>
      </c>
      <c r="AQ3" s="80">
        <v>31</v>
      </c>
      <c r="AR3" s="81">
        <v>26.5</v>
      </c>
      <c r="AS3" s="80">
        <v>36</v>
      </c>
      <c r="AT3" s="81">
        <v>40</v>
      </c>
      <c r="AU3" s="80">
        <v>39</v>
      </c>
      <c r="AV3" s="81">
        <v>21</v>
      </c>
      <c r="AW3" s="80">
        <v>41</v>
      </c>
      <c r="AX3" s="81">
        <v>35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46"/>
      <c r="B4" s="109" t="s">
        <v>157</v>
      </c>
      <c r="C4" s="109"/>
      <c r="D4" s="110"/>
      <c r="E4" s="92"/>
      <c r="F4" s="62"/>
      <c r="G4" s="108" t="s">
        <v>3</v>
      </c>
      <c r="H4" s="13"/>
      <c r="I4" s="106"/>
      <c r="J4" s="14" t="s">
        <v>4</v>
      </c>
      <c r="K4" s="15">
        <v>15</v>
      </c>
      <c r="L4" s="16">
        <v>25</v>
      </c>
      <c r="M4" s="15">
        <v>35</v>
      </c>
      <c r="N4" s="16">
        <v>15</v>
      </c>
      <c r="O4" s="15">
        <v>40</v>
      </c>
      <c r="P4" s="16">
        <v>25</v>
      </c>
      <c r="Q4" s="15">
        <v>35</v>
      </c>
      <c r="R4" s="16">
        <v>15</v>
      </c>
      <c r="S4" s="15">
        <v>25</v>
      </c>
      <c r="T4" s="16">
        <v>25</v>
      </c>
      <c r="U4" s="17">
        <v>25</v>
      </c>
      <c r="V4" s="18">
        <v>35</v>
      </c>
      <c r="W4" s="17">
        <v>25</v>
      </c>
      <c r="X4" s="18">
        <v>40</v>
      </c>
      <c r="Y4" s="17">
        <v>35</v>
      </c>
      <c r="Z4" s="18">
        <v>15</v>
      </c>
      <c r="AA4" s="17">
        <v>25</v>
      </c>
      <c r="AB4" s="18">
        <v>35</v>
      </c>
      <c r="AC4" s="17">
        <v>25</v>
      </c>
      <c r="AD4" s="18">
        <v>25</v>
      </c>
      <c r="AE4" s="15">
        <v>35</v>
      </c>
      <c r="AF4" s="16">
        <v>25</v>
      </c>
      <c r="AG4" s="15">
        <v>15</v>
      </c>
      <c r="AH4" s="16">
        <v>40</v>
      </c>
      <c r="AI4" s="15">
        <v>40</v>
      </c>
      <c r="AJ4" s="16">
        <v>15</v>
      </c>
      <c r="AK4" s="15">
        <v>40</v>
      </c>
      <c r="AL4" s="16">
        <v>40</v>
      </c>
      <c r="AM4" s="15">
        <v>25</v>
      </c>
      <c r="AN4" s="16">
        <v>15</v>
      </c>
      <c r="AO4" s="17">
        <v>25</v>
      </c>
      <c r="AP4" s="18">
        <v>40</v>
      </c>
      <c r="AQ4" s="17">
        <v>40</v>
      </c>
      <c r="AR4" s="18">
        <v>40</v>
      </c>
      <c r="AS4" s="17">
        <v>25</v>
      </c>
      <c r="AT4" s="18">
        <v>40</v>
      </c>
      <c r="AU4" s="17">
        <v>35</v>
      </c>
      <c r="AV4" s="18">
        <v>15</v>
      </c>
      <c r="AW4" s="17">
        <v>40</v>
      </c>
      <c r="AX4" s="18">
        <v>35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48"/>
      <c r="B5" s="111"/>
      <c r="C5" s="111"/>
      <c r="D5" s="111"/>
      <c r="E5" s="92"/>
      <c r="F5" s="62"/>
      <c r="G5" s="106"/>
      <c r="H5" s="13"/>
      <c r="I5" s="107"/>
      <c r="J5" s="20" t="s">
        <v>5</v>
      </c>
      <c r="K5" s="21"/>
      <c r="L5" s="22"/>
      <c r="M5" s="21"/>
      <c r="N5" s="22"/>
      <c r="O5" s="21"/>
      <c r="P5" s="22"/>
      <c r="Q5" s="21"/>
      <c r="R5" s="22"/>
      <c r="S5" s="21" t="s">
        <v>477</v>
      </c>
      <c r="T5" s="22" t="s">
        <v>477</v>
      </c>
      <c r="U5" s="23"/>
      <c r="V5" s="24"/>
      <c r="W5" s="23"/>
      <c r="X5" s="24"/>
      <c r="Y5" s="23"/>
      <c r="Z5" s="24"/>
      <c r="AA5" s="23"/>
      <c r="AB5" s="24"/>
      <c r="AC5" s="23" t="s">
        <v>478</v>
      </c>
      <c r="AD5" s="24" t="s">
        <v>478</v>
      </c>
      <c r="AE5" s="21"/>
      <c r="AF5" s="22"/>
      <c r="AG5" s="21"/>
      <c r="AH5" s="22"/>
      <c r="AI5" s="21"/>
      <c r="AJ5" s="22"/>
      <c r="AK5" s="21" t="s">
        <v>476</v>
      </c>
      <c r="AL5" s="22" t="s">
        <v>476</v>
      </c>
      <c r="AM5" s="21"/>
      <c r="AN5" s="22"/>
      <c r="AO5" s="23"/>
      <c r="AP5" s="24"/>
      <c r="AQ5" s="23" t="s">
        <v>475</v>
      </c>
      <c r="AR5" s="24" t="s">
        <v>475</v>
      </c>
      <c r="AS5" s="23"/>
      <c r="AT5" s="24"/>
      <c r="AU5" s="23" t="s">
        <v>479</v>
      </c>
      <c r="AV5" s="24" t="s">
        <v>479</v>
      </c>
      <c r="AW5" s="23"/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48"/>
      <c r="B6" s="26" t="s">
        <v>6</v>
      </c>
      <c r="C6" s="26" t="s">
        <v>7</v>
      </c>
      <c r="D6" s="68" t="s">
        <v>44</v>
      </c>
      <c r="E6" s="54" t="s">
        <v>48</v>
      </c>
      <c r="F6" s="54" t="s">
        <v>49</v>
      </c>
      <c r="G6" s="114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46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49">
        <v>1</v>
      </c>
      <c r="B8" s="43" t="s">
        <v>26</v>
      </c>
      <c r="C8" s="43" t="s">
        <v>35</v>
      </c>
      <c r="D8" s="43" t="s">
        <v>190</v>
      </c>
      <c r="E8" s="43" t="s">
        <v>379</v>
      </c>
      <c r="F8" s="43" t="s">
        <v>87</v>
      </c>
      <c r="G8" s="59">
        <f aca="true" t="shared" si="0" ref="G8:G39">I8/$I$73</f>
        <v>1</v>
      </c>
      <c r="H8" s="75" t="s">
        <v>448</v>
      </c>
      <c r="I8" s="31">
        <f aca="true" t="shared" si="1" ref="I8:I39">SUM(AY8:BB8)</f>
        <v>74</v>
      </c>
      <c r="J8" s="32"/>
      <c r="K8" s="15">
        <v>2</v>
      </c>
      <c r="L8" s="16">
        <v>2</v>
      </c>
      <c r="M8" s="15">
        <v>2</v>
      </c>
      <c r="N8" s="16">
        <v>2</v>
      </c>
      <c r="O8" s="15">
        <v>2</v>
      </c>
      <c r="P8" s="16">
        <v>2</v>
      </c>
      <c r="Q8" s="15">
        <v>2</v>
      </c>
      <c r="R8" s="16">
        <v>2</v>
      </c>
      <c r="S8" s="15">
        <v>2</v>
      </c>
      <c r="T8" s="16">
        <v>2</v>
      </c>
      <c r="U8" s="17">
        <v>2</v>
      </c>
      <c r="V8" s="18">
        <v>2</v>
      </c>
      <c r="W8" s="17">
        <v>1</v>
      </c>
      <c r="X8" s="18">
        <v>2</v>
      </c>
      <c r="Y8" s="17">
        <v>2</v>
      </c>
      <c r="Z8" s="18">
        <v>2</v>
      </c>
      <c r="AA8" s="17">
        <v>2</v>
      </c>
      <c r="AB8" s="18">
        <v>2</v>
      </c>
      <c r="AC8" s="17">
        <v>2</v>
      </c>
      <c r="AD8" s="18">
        <v>2</v>
      </c>
      <c r="AE8" s="15">
        <v>1</v>
      </c>
      <c r="AF8" s="16">
        <v>2</v>
      </c>
      <c r="AG8" s="15">
        <v>2</v>
      </c>
      <c r="AH8" s="16">
        <v>2</v>
      </c>
      <c r="AI8" s="15">
        <v>2</v>
      </c>
      <c r="AJ8" s="16">
        <v>2</v>
      </c>
      <c r="AK8" s="15">
        <v>2</v>
      </c>
      <c r="AL8" s="16">
        <v>1</v>
      </c>
      <c r="AM8" s="15">
        <v>2</v>
      </c>
      <c r="AN8" s="16">
        <v>2</v>
      </c>
      <c r="AO8" s="17">
        <v>1</v>
      </c>
      <c r="AP8" s="18">
        <v>1</v>
      </c>
      <c r="AQ8" s="17">
        <v>2</v>
      </c>
      <c r="AR8" s="18">
        <v>2</v>
      </c>
      <c r="AS8" s="17">
        <v>2</v>
      </c>
      <c r="AT8" s="18">
        <v>1</v>
      </c>
      <c r="AU8" s="17">
        <v>2</v>
      </c>
      <c r="AV8" s="18">
        <v>2</v>
      </c>
      <c r="AW8" s="17">
        <v>2</v>
      </c>
      <c r="AX8" s="18">
        <v>2</v>
      </c>
      <c r="AY8" s="2">
        <f aca="true" t="shared" si="2" ref="AY8:AY39">SUM(K8:T8)</f>
        <v>20</v>
      </c>
      <c r="AZ8" s="2">
        <f aca="true" t="shared" si="3" ref="AZ8:AZ39">SUM(U8:AD8)</f>
        <v>19</v>
      </c>
      <c r="BA8" s="2">
        <f aca="true" t="shared" si="4" ref="BA8:BA39">SUM(AE8:AN8)</f>
        <v>18</v>
      </c>
      <c r="BB8" s="2">
        <f aca="true" t="shared" si="5" ref="BB8:BB39">SUM(AO8:AX8)</f>
        <v>17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49">
        <v>2</v>
      </c>
      <c r="B9" s="43" t="s">
        <v>131</v>
      </c>
      <c r="C9" s="43" t="s">
        <v>126</v>
      </c>
      <c r="D9" s="43" t="s">
        <v>190</v>
      </c>
      <c r="E9" s="43" t="s">
        <v>72</v>
      </c>
      <c r="F9" s="43" t="s">
        <v>77</v>
      </c>
      <c r="G9" s="72">
        <f t="shared" si="0"/>
        <v>1</v>
      </c>
      <c r="H9" s="75" t="s">
        <v>448</v>
      </c>
      <c r="I9" s="73">
        <f t="shared" si="1"/>
        <v>74</v>
      </c>
      <c r="J9" s="32"/>
      <c r="K9" s="15">
        <v>2</v>
      </c>
      <c r="L9" s="16">
        <v>2</v>
      </c>
      <c r="M9" s="15">
        <v>2</v>
      </c>
      <c r="N9" s="16">
        <v>2</v>
      </c>
      <c r="O9" s="15">
        <v>2</v>
      </c>
      <c r="P9" s="16">
        <v>2</v>
      </c>
      <c r="Q9" s="15">
        <v>2</v>
      </c>
      <c r="R9" s="16">
        <v>2</v>
      </c>
      <c r="S9" s="15">
        <v>2</v>
      </c>
      <c r="T9" s="16">
        <v>2</v>
      </c>
      <c r="U9" s="17">
        <v>2</v>
      </c>
      <c r="V9" s="18">
        <v>1</v>
      </c>
      <c r="W9" s="17">
        <v>2</v>
      </c>
      <c r="X9" s="18">
        <v>1</v>
      </c>
      <c r="Y9" s="17">
        <v>2</v>
      </c>
      <c r="Z9" s="18">
        <v>2</v>
      </c>
      <c r="AA9" s="17">
        <v>2</v>
      </c>
      <c r="AB9" s="18">
        <v>2</v>
      </c>
      <c r="AC9" s="17">
        <v>2</v>
      </c>
      <c r="AD9" s="18">
        <v>2</v>
      </c>
      <c r="AE9" s="15">
        <v>2</v>
      </c>
      <c r="AF9" s="16">
        <v>2</v>
      </c>
      <c r="AG9" s="15">
        <v>2</v>
      </c>
      <c r="AH9" s="16">
        <v>2</v>
      </c>
      <c r="AI9" s="15">
        <v>2</v>
      </c>
      <c r="AJ9" s="16">
        <v>2</v>
      </c>
      <c r="AK9" s="15">
        <v>2</v>
      </c>
      <c r="AL9" s="16">
        <v>2</v>
      </c>
      <c r="AM9" s="15">
        <v>1</v>
      </c>
      <c r="AN9" s="16">
        <v>2</v>
      </c>
      <c r="AO9" s="17">
        <v>2</v>
      </c>
      <c r="AP9" s="18">
        <v>2</v>
      </c>
      <c r="AQ9" s="17">
        <v>2</v>
      </c>
      <c r="AR9" s="18">
        <v>2</v>
      </c>
      <c r="AS9" s="17">
        <v>2</v>
      </c>
      <c r="AT9" s="18">
        <v>2</v>
      </c>
      <c r="AU9" s="17">
        <v>1</v>
      </c>
      <c r="AV9" s="18">
        <v>1</v>
      </c>
      <c r="AW9" s="17">
        <v>1</v>
      </c>
      <c r="AX9" s="18">
        <v>2</v>
      </c>
      <c r="AY9" s="2">
        <f t="shared" si="2"/>
        <v>20</v>
      </c>
      <c r="AZ9" s="2">
        <f t="shared" si="3"/>
        <v>18</v>
      </c>
      <c r="BA9" s="2">
        <f t="shared" si="4"/>
        <v>19</v>
      </c>
      <c r="BB9" s="2">
        <f t="shared" si="5"/>
        <v>17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49">
        <v>3</v>
      </c>
      <c r="B10" s="40" t="s">
        <v>37</v>
      </c>
      <c r="C10" s="40" t="s">
        <v>340</v>
      </c>
      <c r="D10" s="43" t="s">
        <v>190</v>
      </c>
      <c r="E10" s="40" t="s">
        <v>54</v>
      </c>
      <c r="F10" s="40" t="s">
        <v>341</v>
      </c>
      <c r="G10" s="59">
        <f t="shared" si="0"/>
        <v>0.9864864864864865</v>
      </c>
      <c r="H10" s="75"/>
      <c r="I10" s="31">
        <f t="shared" si="1"/>
        <v>73</v>
      </c>
      <c r="J10" s="32"/>
      <c r="K10" s="15">
        <v>2</v>
      </c>
      <c r="L10" s="16">
        <v>2</v>
      </c>
      <c r="M10" s="15">
        <v>2</v>
      </c>
      <c r="N10" s="16">
        <v>2</v>
      </c>
      <c r="O10" s="15">
        <v>2</v>
      </c>
      <c r="P10" s="16">
        <v>2</v>
      </c>
      <c r="Q10" s="15">
        <v>2</v>
      </c>
      <c r="R10" s="16">
        <v>2</v>
      </c>
      <c r="S10" s="15">
        <v>2</v>
      </c>
      <c r="T10" s="16">
        <v>1</v>
      </c>
      <c r="U10" s="17">
        <v>2</v>
      </c>
      <c r="V10" s="18">
        <v>2</v>
      </c>
      <c r="W10" s="17">
        <v>1</v>
      </c>
      <c r="X10" s="18">
        <v>1</v>
      </c>
      <c r="Y10" s="17">
        <v>2</v>
      </c>
      <c r="Z10" s="18">
        <v>2</v>
      </c>
      <c r="AA10" s="17">
        <v>2</v>
      </c>
      <c r="AB10" s="18">
        <v>2</v>
      </c>
      <c r="AC10" s="17">
        <v>2</v>
      </c>
      <c r="AD10" s="18">
        <v>2</v>
      </c>
      <c r="AE10" s="15">
        <v>1</v>
      </c>
      <c r="AF10" s="16">
        <v>2</v>
      </c>
      <c r="AG10" s="15">
        <v>2</v>
      </c>
      <c r="AH10" s="16">
        <v>2</v>
      </c>
      <c r="AI10" s="15">
        <v>2</v>
      </c>
      <c r="AJ10" s="16">
        <v>2</v>
      </c>
      <c r="AK10" s="15">
        <v>1</v>
      </c>
      <c r="AL10" s="16">
        <v>1</v>
      </c>
      <c r="AM10" s="15">
        <v>2</v>
      </c>
      <c r="AN10" s="16">
        <v>2</v>
      </c>
      <c r="AO10" s="17">
        <v>2</v>
      </c>
      <c r="AP10" s="18">
        <v>2</v>
      </c>
      <c r="AQ10" s="17">
        <v>2</v>
      </c>
      <c r="AR10" s="18">
        <v>2</v>
      </c>
      <c r="AS10" s="17">
        <v>2</v>
      </c>
      <c r="AT10" s="18">
        <v>2</v>
      </c>
      <c r="AU10" s="17">
        <v>2</v>
      </c>
      <c r="AV10" s="18">
        <v>2</v>
      </c>
      <c r="AW10" s="17">
        <v>2</v>
      </c>
      <c r="AX10" s="18">
        <v>1</v>
      </c>
      <c r="AY10" s="2">
        <f t="shared" si="2"/>
        <v>19</v>
      </c>
      <c r="AZ10" s="2">
        <f t="shared" si="3"/>
        <v>18</v>
      </c>
      <c r="BA10" s="2">
        <f t="shared" si="4"/>
        <v>17</v>
      </c>
      <c r="BB10" s="2">
        <f t="shared" si="5"/>
        <v>19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5" customHeight="1">
      <c r="A11" s="115">
        <v>4</v>
      </c>
      <c r="B11" s="43" t="s">
        <v>36</v>
      </c>
      <c r="C11" s="43" t="s">
        <v>16</v>
      </c>
      <c r="D11" s="43" t="s">
        <v>190</v>
      </c>
      <c r="E11" s="43" t="s">
        <v>75</v>
      </c>
      <c r="F11" s="43" t="s">
        <v>84</v>
      </c>
      <c r="G11" s="59">
        <f t="shared" si="0"/>
        <v>0.972972972972973</v>
      </c>
      <c r="H11" s="6"/>
      <c r="I11" s="31">
        <f t="shared" si="1"/>
        <v>72</v>
      </c>
      <c r="J11" s="32"/>
      <c r="K11" s="15">
        <v>2</v>
      </c>
      <c r="L11" s="16">
        <v>2</v>
      </c>
      <c r="M11" s="15">
        <v>2</v>
      </c>
      <c r="N11" s="16">
        <v>1</v>
      </c>
      <c r="O11" s="15">
        <v>2</v>
      </c>
      <c r="P11" s="16">
        <v>1</v>
      </c>
      <c r="Q11" s="15">
        <v>2</v>
      </c>
      <c r="R11" s="16">
        <v>2</v>
      </c>
      <c r="S11" s="15">
        <v>2</v>
      </c>
      <c r="T11" s="16">
        <v>2</v>
      </c>
      <c r="U11" s="17">
        <v>2</v>
      </c>
      <c r="V11" s="18">
        <v>2</v>
      </c>
      <c r="W11" s="17">
        <v>2</v>
      </c>
      <c r="X11" s="18">
        <v>1</v>
      </c>
      <c r="Y11" s="17">
        <v>2</v>
      </c>
      <c r="Z11" s="18">
        <v>2</v>
      </c>
      <c r="AA11" s="17">
        <v>2</v>
      </c>
      <c r="AB11" s="18">
        <v>1</v>
      </c>
      <c r="AC11" s="17">
        <v>1</v>
      </c>
      <c r="AD11" s="18">
        <v>1</v>
      </c>
      <c r="AE11" s="15">
        <v>2</v>
      </c>
      <c r="AF11" s="16">
        <v>2</v>
      </c>
      <c r="AG11" s="15">
        <v>2</v>
      </c>
      <c r="AH11" s="16">
        <v>2</v>
      </c>
      <c r="AI11" s="15">
        <v>2</v>
      </c>
      <c r="AJ11" s="16">
        <v>2</v>
      </c>
      <c r="AK11" s="15">
        <v>2</v>
      </c>
      <c r="AL11" s="16">
        <v>1</v>
      </c>
      <c r="AM11" s="15">
        <v>2</v>
      </c>
      <c r="AN11" s="16">
        <v>2</v>
      </c>
      <c r="AO11" s="17">
        <v>2</v>
      </c>
      <c r="AP11" s="18">
        <v>2</v>
      </c>
      <c r="AQ11" s="17">
        <v>2</v>
      </c>
      <c r="AR11" s="18">
        <v>1</v>
      </c>
      <c r="AS11" s="17">
        <v>2</v>
      </c>
      <c r="AT11" s="18">
        <v>2</v>
      </c>
      <c r="AU11" s="17">
        <v>2</v>
      </c>
      <c r="AV11" s="18">
        <v>2</v>
      </c>
      <c r="AW11" s="17">
        <v>2</v>
      </c>
      <c r="AX11" s="18">
        <v>2</v>
      </c>
      <c r="AY11" s="2">
        <f t="shared" si="2"/>
        <v>18</v>
      </c>
      <c r="AZ11" s="2">
        <f t="shared" si="3"/>
        <v>16</v>
      </c>
      <c r="BA11" s="2">
        <f t="shared" si="4"/>
        <v>19</v>
      </c>
      <c r="BB11" s="2">
        <f t="shared" si="5"/>
        <v>19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117"/>
      <c r="B12" s="43" t="s">
        <v>13</v>
      </c>
      <c r="C12" s="43" t="s">
        <v>326</v>
      </c>
      <c r="D12" s="43" t="s">
        <v>190</v>
      </c>
      <c r="E12" s="40" t="s">
        <v>73</v>
      </c>
      <c r="F12" s="40" t="s">
        <v>327</v>
      </c>
      <c r="G12" s="59">
        <f t="shared" si="0"/>
        <v>0.972972972972973</v>
      </c>
      <c r="H12" s="6"/>
      <c r="I12" s="31">
        <f t="shared" si="1"/>
        <v>72</v>
      </c>
      <c r="J12" s="32"/>
      <c r="K12" s="15">
        <v>2</v>
      </c>
      <c r="L12" s="16">
        <v>2</v>
      </c>
      <c r="M12" s="15">
        <v>1</v>
      </c>
      <c r="N12" s="16">
        <v>2</v>
      </c>
      <c r="O12" s="15">
        <v>2</v>
      </c>
      <c r="P12" s="16">
        <v>2</v>
      </c>
      <c r="Q12" s="15">
        <v>2</v>
      </c>
      <c r="R12" s="16">
        <v>2</v>
      </c>
      <c r="S12" s="15">
        <v>1</v>
      </c>
      <c r="T12" s="16">
        <v>2</v>
      </c>
      <c r="U12" s="17">
        <v>2</v>
      </c>
      <c r="V12" s="18">
        <v>2</v>
      </c>
      <c r="W12" s="17">
        <v>2</v>
      </c>
      <c r="X12" s="18">
        <v>2</v>
      </c>
      <c r="Y12" s="17">
        <v>2</v>
      </c>
      <c r="Z12" s="18">
        <v>2</v>
      </c>
      <c r="AA12" s="17">
        <v>2</v>
      </c>
      <c r="AB12" s="18">
        <v>2</v>
      </c>
      <c r="AC12" s="17">
        <v>2</v>
      </c>
      <c r="AD12" s="18">
        <v>2</v>
      </c>
      <c r="AE12" s="15">
        <v>1</v>
      </c>
      <c r="AF12" s="16">
        <v>2</v>
      </c>
      <c r="AG12" s="15">
        <v>2</v>
      </c>
      <c r="AH12" s="16">
        <v>2</v>
      </c>
      <c r="AI12" s="15">
        <v>2</v>
      </c>
      <c r="AJ12" s="16">
        <v>1</v>
      </c>
      <c r="AK12" s="15">
        <v>1</v>
      </c>
      <c r="AL12" s="16">
        <v>1</v>
      </c>
      <c r="AM12" s="15">
        <v>2</v>
      </c>
      <c r="AN12" s="16">
        <v>2</v>
      </c>
      <c r="AO12" s="17">
        <v>1</v>
      </c>
      <c r="AP12" s="18">
        <v>2</v>
      </c>
      <c r="AQ12" s="17">
        <v>2</v>
      </c>
      <c r="AR12" s="18">
        <v>2</v>
      </c>
      <c r="AS12" s="17">
        <v>2</v>
      </c>
      <c r="AT12" s="18">
        <v>1</v>
      </c>
      <c r="AU12" s="17">
        <v>2</v>
      </c>
      <c r="AV12" s="18">
        <v>2</v>
      </c>
      <c r="AW12" s="17">
        <v>2</v>
      </c>
      <c r="AX12" s="18">
        <v>2</v>
      </c>
      <c r="AY12" s="2">
        <f t="shared" si="2"/>
        <v>18</v>
      </c>
      <c r="AZ12" s="2">
        <f t="shared" si="3"/>
        <v>20</v>
      </c>
      <c r="BA12" s="2">
        <f t="shared" si="4"/>
        <v>16</v>
      </c>
      <c r="BB12" s="2">
        <f t="shared" si="5"/>
        <v>18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5" customHeight="1">
      <c r="A13" s="116"/>
      <c r="B13" s="43" t="s">
        <v>22</v>
      </c>
      <c r="C13" s="43" t="s">
        <v>67</v>
      </c>
      <c r="D13" s="43" t="s">
        <v>287</v>
      </c>
      <c r="E13" s="43" t="s">
        <v>338</v>
      </c>
      <c r="F13" s="43" t="s">
        <v>339</v>
      </c>
      <c r="G13" s="59">
        <f t="shared" si="0"/>
        <v>0.972972972972973</v>
      </c>
      <c r="H13" s="6"/>
      <c r="I13" s="31">
        <f t="shared" si="1"/>
        <v>72</v>
      </c>
      <c r="J13" s="32"/>
      <c r="K13" s="15">
        <v>2</v>
      </c>
      <c r="L13" s="16">
        <v>2</v>
      </c>
      <c r="M13" s="15">
        <v>2</v>
      </c>
      <c r="N13" s="16">
        <v>2</v>
      </c>
      <c r="O13" s="15">
        <v>2</v>
      </c>
      <c r="P13" s="16">
        <v>2</v>
      </c>
      <c r="Q13" s="15">
        <v>2</v>
      </c>
      <c r="R13" s="16">
        <v>2</v>
      </c>
      <c r="S13" s="15">
        <v>2</v>
      </c>
      <c r="T13" s="16">
        <v>2</v>
      </c>
      <c r="U13" s="17">
        <v>2</v>
      </c>
      <c r="V13" s="18">
        <v>2</v>
      </c>
      <c r="W13" s="17">
        <v>2</v>
      </c>
      <c r="X13" s="18">
        <v>2</v>
      </c>
      <c r="Y13" s="17">
        <v>2</v>
      </c>
      <c r="Z13" s="18">
        <v>2</v>
      </c>
      <c r="AA13" s="17">
        <v>2</v>
      </c>
      <c r="AB13" s="18">
        <v>2</v>
      </c>
      <c r="AC13" s="17">
        <v>2</v>
      </c>
      <c r="AD13" s="18">
        <v>1</v>
      </c>
      <c r="AE13" s="15">
        <v>1</v>
      </c>
      <c r="AF13" s="16">
        <v>2</v>
      </c>
      <c r="AG13" s="15">
        <v>2</v>
      </c>
      <c r="AH13" s="16">
        <v>2</v>
      </c>
      <c r="AI13" s="15">
        <v>2</v>
      </c>
      <c r="AJ13" s="16">
        <v>2</v>
      </c>
      <c r="AK13" s="15">
        <v>1</v>
      </c>
      <c r="AL13" s="16">
        <v>1</v>
      </c>
      <c r="AM13" s="15">
        <v>1</v>
      </c>
      <c r="AN13" s="16">
        <v>2</v>
      </c>
      <c r="AO13" s="17">
        <v>1</v>
      </c>
      <c r="AP13" s="18">
        <v>2</v>
      </c>
      <c r="AQ13" s="17">
        <v>2</v>
      </c>
      <c r="AR13" s="18">
        <v>1</v>
      </c>
      <c r="AS13" s="17">
        <v>2</v>
      </c>
      <c r="AT13" s="18">
        <v>2</v>
      </c>
      <c r="AU13" s="17">
        <v>1</v>
      </c>
      <c r="AV13" s="18">
        <v>2</v>
      </c>
      <c r="AW13" s="17">
        <v>2</v>
      </c>
      <c r="AX13" s="18">
        <v>2</v>
      </c>
      <c r="AY13" s="2">
        <f t="shared" si="2"/>
        <v>20</v>
      </c>
      <c r="AZ13" s="2">
        <f t="shared" si="3"/>
        <v>19</v>
      </c>
      <c r="BA13" s="2">
        <f t="shared" si="4"/>
        <v>16</v>
      </c>
      <c r="BB13" s="2">
        <f t="shared" si="5"/>
        <v>17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115">
        <v>7</v>
      </c>
      <c r="B14" s="43" t="s">
        <v>122</v>
      </c>
      <c r="C14" s="43" t="s">
        <v>123</v>
      </c>
      <c r="D14" s="43" t="s">
        <v>190</v>
      </c>
      <c r="E14" s="43" t="s">
        <v>323</v>
      </c>
      <c r="F14" s="43" t="s">
        <v>124</v>
      </c>
      <c r="G14" s="59">
        <f t="shared" si="0"/>
        <v>0.9594594594594594</v>
      </c>
      <c r="H14" s="6"/>
      <c r="I14" s="31">
        <f t="shared" si="1"/>
        <v>71</v>
      </c>
      <c r="J14" s="32"/>
      <c r="K14" s="15">
        <v>2</v>
      </c>
      <c r="L14" s="16">
        <v>2</v>
      </c>
      <c r="M14" s="15">
        <v>2</v>
      </c>
      <c r="N14" s="16">
        <v>2</v>
      </c>
      <c r="O14" s="15">
        <v>2</v>
      </c>
      <c r="P14" s="16">
        <v>2</v>
      </c>
      <c r="Q14" s="15">
        <v>1</v>
      </c>
      <c r="R14" s="16">
        <v>1</v>
      </c>
      <c r="S14" s="15">
        <v>1</v>
      </c>
      <c r="T14" s="16">
        <v>1</v>
      </c>
      <c r="U14" s="17">
        <v>2</v>
      </c>
      <c r="V14" s="18">
        <v>2</v>
      </c>
      <c r="W14" s="17">
        <v>2</v>
      </c>
      <c r="X14" s="18">
        <v>2</v>
      </c>
      <c r="Y14" s="17">
        <v>2</v>
      </c>
      <c r="Z14" s="18">
        <v>2</v>
      </c>
      <c r="AA14" s="17">
        <v>2</v>
      </c>
      <c r="AB14" s="18">
        <v>2</v>
      </c>
      <c r="AC14" s="17">
        <v>2</v>
      </c>
      <c r="AD14" s="18">
        <v>2</v>
      </c>
      <c r="AE14" s="15">
        <v>1</v>
      </c>
      <c r="AF14" s="16">
        <v>2</v>
      </c>
      <c r="AG14" s="15">
        <v>2</v>
      </c>
      <c r="AH14" s="16">
        <v>1</v>
      </c>
      <c r="AI14" s="15">
        <v>2</v>
      </c>
      <c r="AJ14" s="16">
        <v>2</v>
      </c>
      <c r="AK14" s="15">
        <v>1</v>
      </c>
      <c r="AL14" s="16">
        <v>2</v>
      </c>
      <c r="AM14" s="15">
        <v>2</v>
      </c>
      <c r="AN14" s="16">
        <v>2</v>
      </c>
      <c r="AO14" s="17">
        <v>1</v>
      </c>
      <c r="AP14" s="18">
        <v>2</v>
      </c>
      <c r="AQ14" s="17">
        <v>2</v>
      </c>
      <c r="AR14" s="18">
        <v>2</v>
      </c>
      <c r="AS14" s="17">
        <v>2</v>
      </c>
      <c r="AT14" s="18">
        <v>2</v>
      </c>
      <c r="AU14" s="17">
        <v>1</v>
      </c>
      <c r="AV14" s="18">
        <v>2</v>
      </c>
      <c r="AW14" s="17">
        <v>2</v>
      </c>
      <c r="AX14" s="18">
        <v>2</v>
      </c>
      <c r="AY14" s="2">
        <f t="shared" si="2"/>
        <v>16</v>
      </c>
      <c r="AZ14" s="2">
        <f t="shared" si="3"/>
        <v>20</v>
      </c>
      <c r="BA14" s="2">
        <f t="shared" si="4"/>
        <v>17</v>
      </c>
      <c r="BB14" s="2">
        <f t="shared" si="5"/>
        <v>18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117"/>
      <c r="B15" s="43" t="s">
        <v>132</v>
      </c>
      <c r="C15" s="43" t="s">
        <v>133</v>
      </c>
      <c r="D15" s="43" t="s">
        <v>190</v>
      </c>
      <c r="E15" s="43" t="s">
        <v>73</v>
      </c>
      <c r="F15" s="43" t="s">
        <v>80</v>
      </c>
      <c r="G15" s="59">
        <f t="shared" si="0"/>
        <v>0.9594594594594594</v>
      </c>
      <c r="H15" s="6"/>
      <c r="I15" s="31">
        <f t="shared" si="1"/>
        <v>71</v>
      </c>
      <c r="J15" s="32"/>
      <c r="K15" s="15">
        <v>2</v>
      </c>
      <c r="L15" s="16">
        <v>1</v>
      </c>
      <c r="M15" s="15">
        <v>2</v>
      </c>
      <c r="N15" s="16">
        <v>1</v>
      </c>
      <c r="O15" s="15">
        <v>2</v>
      </c>
      <c r="P15" s="16">
        <v>2</v>
      </c>
      <c r="Q15" s="15">
        <v>2</v>
      </c>
      <c r="R15" s="16">
        <v>2</v>
      </c>
      <c r="S15" s="15">
        <v>1</v>
      </c>
      <c r="T15" s="16">
        <v>1</v>
      </c>
      <c r="U15" s="17">
        <v>2</v>
      </c>
      <c r="V15" s="18">
        <v>2</v>
      </c>
      <c r="W15" s="17">
        <v>2</v>
      </c>
      <c r="X15" s="18">
        <v>2</v>
      </c>
      <c r="Y15" s="17">
        <v>2</v>
      </c>
      <c r="Z15" s="18">
        <v>2</v>
      </c>
      <c r="AA15" s="17">
        <v>2</v>
      </c>
      <c r="AB15" s="18">
        <v>2</v>
      </c>
      <c r="AC15" s="17">
        <v>2</v>
      </c>
      <c r="AD15" s="18">
        <v>2</v>
      </c>
      <c r="AE15" s="15">
        <v>1</v>
      </c>
      <c r="AF15" s="16">
        <v>2</v>
      </c>
      <c r="AG15" s="15">
        <v>2</v>
      </c>
      <c r="AH15" s="16">
        <v>2</v>
      </c>
      <c r="AI15" s="15">
        <v>2</v>
      </c>
      <c r="AJ15" s="16">
        <v>2</v>
      </c>
      <c r="AK15" s="15">
        <v>1</v>
      </c>
      <c r="AL15" s="16">
        <v>1</v>
      </c>
      <c r="AM15" s="15">
        <v>1</v>
      </c>
      <c r="AN15" s="16">
        <v>2</v>
      </c>
      <c r="AO15" s="17">
        <v>2</v>
      </c>
      <c r="AP15" s="18">
        <v>2</v>
      </c>
      <c r="AQ15" s="17">
        <v>2</v>
      </c>
      <c r="AR15" s="18">
        <v>2</v>
      </c>
      <c r="AS15" s="17">
        <v>2</v>
      </c>
      <c r="AT15" s="18">
        <v>2</v>
      </c>
      <c r="AU15" s="17">
        <v>2</v>
      </c>
      <c r="AV15" s="18">
        <v>2</v>
      </c>
      <c r="AW15" s="17">
        <v>2</v>
      </c>
      <c r="AX15" s="18">
        <v>1</v>
      </c>
      <c r="AY15" s="2">
        <f t="shared" si="2"/>
        <v>16</v>
      </c>
      <c r="AZ15" s="2">
        <f t="shared" si="3"/>
        <v>20</v>
      </c>
      <c r="BA15" s="2">
        <f t="shared" si="4"/>
        <v>16</v>
      </c>
      <c r="BB15" s="2">
        <f t="shared" si="5"/>
        <v>19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116"/>
      <c r="B16" s="40" t="s">
        <v>13</v>
      </c>
      <c r="C16" s="40" t="s">
        <v>373</v>
      </c>
      <c r="D16" s="43" t="s">
        <v>190</v>
      </c>
      <c r="E16" s="40" t="s">
        <v>374</v>
      </c>
      <c r="F16" s="43" t="s">
        <v>375</v>
      </c>
      <c r="G16" s="59">
        <f t="shared" si="0"/>
        <v>0.9594594594594594</v>
      </c>
      <c r="H16" s="6"/>
      <c r="I16" s="31">
        <f t="shared" si="1"/>
        <v>71</v>
      </c>
      <c r="J16" s="32"/>
      <c r="K16" s="15">
        <v>2</v>
      </c>
      <c r="L16" s="16">
        <v>2</v>
      </c>
      <c r="M16" s="15">
        <v>2</v>
      </c>
      <c r="N16" s="16">
        <v>1</v>
      </c>
      <c r="O16" s="15">
        <v>2</v>
      </c>
      <c r="P16" s="16">
        <v>2</v>
      </c>
      <c r="Q16" s="15">
        <v>2</v>
      </c>
      <c r="R16" s="16">
        <v>1</v>
      </c>
      <c r="S16" s="15">
        <v>2</v>
      </c>
      <c r="T16" s="16">
        <v>1</v>
      </c>
      <c r="U16" s="17">
        <v>2</v>
      </c>
      <c r="V16" s="18">
        <v>2</v>
      </c>
      <c r="W16" s="17">
        <v>2</v>
      </c>
      <c r="X16" s="18">
        <v>2</v>
      </c>
      <c r="Y16" s="17">
        <v>2</v>
      </c>
      <c r="Z16" s="18">
        <v>2</v>
      </c>
      <c r="AA16" s="17">
        <v>2</v>
      </c>
      <c r="AB16" s="18">
        <v>2</v>
      </c>
      <c r="AC16" s="17">
        <v>2</v>
      </c>
      <c r="AD16" s="18">
        <v>2</v>
      </c>
      <c r="AE16" s="15">
        <v>1</v>
      </c>
      <c r="AF16" s="16">
        <v>1</v>
      </c>
      <c r="AG16" s="15">
        <v>2</v>
      </c>
      <c r="AH16" s="16">
        <v>2</v>
      </c>
      <c r="AI16" s="15">
        <v>2</v>
      </c>
      <c r="AJ16" s="16">
        <v>1</v>
      </c>
      <c r="AK16" s="15">
        <v>1</v>
      </c>
      <c r="AL16" s="16">
        <v>2</v>
      </c>
      <c r="AM16" s="15">
        <v>2</v>
      </c>
      <c r="AN16" s="16">
        <v>2</v>
      </c>
      <c r="AO16" s="17">
        <v>1</v>
      </c>
      <c r="AP16" s="18">
        <v>2</v>
      </c>
      <c r="AQ16" s="17">
        <v>2</v>
      </c>
      <c r="AR16" s="18">
        <v>2</v>
      </c>
      <c r="AS16" s="17">
        <v>1</v>
      </c>
      <c r="AT16" s="18">
        <v>2</v>
      </c>
      <c r="AU16" s="17">
        <v>2</v>
      </c>
      <c r="AV16" s="18">
        <v>2</v>
      </c>
      <c r="AW16" s="17">
        <v>2</v>
      </c>
      <c r="AX16" s="18">
        <v>2</v>
      </c>
      <c r="AY16" s="2">
        <f t="shared" si="2"/>
        <v>17</v>
      </c>
      <c r="AZ16" s="2">
        <f t="shared" si="3"/>
        <v>20</v>
      </c>
      <c r="BA16" s="2">
        <f t="shared" si="4"/>
        <v>16</v>
      </c>
      <c r="BB16" s="2">
        <f t="shared" si="5"/>
        <v>18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15" customHeight="1">
      <c r="A17" s="115">
        <v>10</v>
      </c>
      <c r="B17" s="40" t="s">
        <v>13</v>
      </c>
      <c r="C17" s="40" t="s">
        <v>116</v>
      </c>
      <c r="D17" s="40" t="s">
        <v>190</v>
      </c>
      <c r="E17" s="40" t="s">
        <v>117</v>
      </c>
      <c r="F17" s="40" t="s">
        <v>118</v>
      </c>
      <c r="G17" s="59">
        <f t="shared" si="0"/>
        <v>0.9459459459459459</v>
      </c>
      <c r="H17" s="6"/>
      <c r="I17" s="31">
        <f t="shared" si="1"/>
        <v>70</v>
      </c>
      <c r="J17" s="32"/>
      <c r="K17" s="15">
        <v>2</v>
      </c>
      <c r="L17" s="16">
        <v>1</v>
      </c>
      <c r="M17" s="15">
        <v>2</v>
      </c>
      <c r="N17" s="16">
        <v>2</v>
      </c>
      <c r="O17" s="15">
        <v>2</v>
      </c>
      <c r="P17" s="16">
        <v>1</v>
      </c>
      <c r="Q17" s="15">
        <v>1</v>
      </c>
      <c r="R17" s="16">
        <v>2</v>
      </c>
      <c r="S17" s="15">
        <v>2</v>
      </c>
      <c r="T17" s="16">
        <v>2</v>
      </c>
      <c r="U17" s="17">
        <v>2</v>
      </c>
      <c r="V17" s="18">
        <v>2</v>
      </c>
      <c r="W17" s="17">
        <v>2</v>
      </c>
      <c r="X17" s="18">
        <v>2</v>
      </c>
      <c r="Y17" s="17">
        <v>1</v>
      </c>
      <c r="Z17" s="18">
        <v>2</v>
      </c>
      <c r="AA17" s="17">
        <v>2</v>
      </c>
      <c r="AB17" s="18">
        <v>2</v>
      </c>
      <c r="AC17" s="17">
        <v>2</v>
      </c>
      <c r="AD17" s="18">
        <v>2</v>
      </c>
      <c r="AE17" s="15">
        <v>1</v>
      </c>
      <c r="AF17" s="16">
        <v>2</v>
      </c>
      <c r="AG17" s="15">
        <v>2</v>
      </c>
      <c r="AH17" s="16">
        <v>2</v>
      </c>
      <c r="AI17" s="15">
        <v>2</v>
      </c>
      <c r="AJ17" s="16">
        <v>2</v>
      </c>
      <c r="AK17" s="15">
        <v>1</v>
      </c>
      <c r="AL17" s="16">
        <v>1</v>
      </c>
      <c r="AM17" s="15">
        <v>2</v>
      </c>
      <c r="AN17" s="16">
        <v>2</v>
      </c>
      <c r="AO17" s="17">
        <v>1</v>
      </c>
      <c r="AP17" s="18">
        <v>2</v>
      </c>
      <c r="AQ17" s="17">
        <v>2</v>
      </c>
      <c r="AR17" s="18">
        <v>2</v>
      </c>
      <c r="AS17" s="17">
        <v>1</v>
      </c>
      <c r="AT17" s="18">
        <v>2</v>
      </c>
      <c r="AU17" s="17">
        <v>1</v>
      </c>
      <c r="AV17" s="18">
        <v>2</v>
      </c>
      <c r="AW17" s="17">
        <v>2</v>
      </c>
      <c r="AX17" s="18">
        <v>2</v>
      </c>
      <c r="AY17" s="2">
        <f t="shared" si="2"/>
        <v>17</v>
      </c>
      <c r="AZ17" s="2">
        <f t="shared" si="3"/>
        <v>19</v>
      </c>
      <c r="BA17" s="2">
        <f t="shared" si="4"/>
        <v>17</v>
      </c>
      <c r="BB17" s="2">
        <f t="shared" si="5"/>
        <v>17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117"/>
      <c r="B18" s="43" t="s">
        <v>234</v>
      </c>
      <c r="C18" s="43" t="s">
        <v>324</v>
      </c>
      <c r="D18" s="43" t="s">
        <v>190</v>
      </c>
      <c r="E18" s="43" t="s">
        <v>60</v>
      </c>
      <c r="F18" s="43" t="s">
        <v>325</v>
      </c>
      <c r="G18" s="59">
        <f t="shared" si="0"/>
        <v>0.9459459459459459</v>
      </c>
      <c r="H18" s="6"/>
      <c r="I18" s="31">
        <f t="shared" si="1"/>
        <v>70</v>
      </c>
      <c r="J18" s="32"/>
      <c r="K18" s="15">
        <v>2</v>
      </c>
      <c r="L18" s="16">
        <v>1</v>
      </c>
      <c r="M18" s="15">
        <v>2</v>
      </c>
      <c r="N18" s="16">
        <v>2</v>
      </c>
      <c r="O18" s="15">
        <v>2</v>
      </c>
      <c r="P18" s="16">
        <v>2</v>
      </c>
      <c r="Q18" s="15">
        <v>2</v>
      </c>
      <c r="R18" s="16">
        <v>2</v>
      </c>
      <c r="S18" s="15">
        <v>2</v>
      </c>
      <c r="T18" s="16">
        <v>2</v>
      </c>
      <c r="U18" s="17">
        <v>2</v>
      </c>
      <c r="V18" s="18">
        <v>2</v>
      </c>
      <c r="W18" s="17">
        <v>1</v>
      </c>
      <c r="X18" s="18">
        <v>2</v>
      </c>
      <c r="Y18" s="17">
        <v>2</v>
      </c>
      <c r="Z18" s="18">
        <v>2</v>
      </c>
      <c r="AA18" s="17">
        <v>2</v>
      </c>
      <c r="AB18" s="18">
        <v>2</v>
      </c>
      <c r="AC18" s="17">
        <v>2</v>
      </c>
      <c r="AD18" s="18">
        <v>2</v>
      </c>
      <c r="AE18" s="15">
        <v>1</v>
      </c>
      <c r="AF18" s="16">
        <v>2</v>
      </c>
      <c r="AG18" s="15">
        <v>2</v>
      </c>
      <c r="AH18" s="16">
        <v>2</v>
      </c>
      <c r="AI18" s="15">
        <v>1</v>
      </c>
      <c r="AJ18" s="16">
        <v>2</v>
      </c>
      <c r="AK18" s="15">
        <v>1</v>
      </c>
      <c r="AL18" s="16">
        <v>1</v>
      </c>
      <c r="AM18" s="15">
        <v>2</v>
      </c>
      <c r="AN18" s="16">
        <v>1</v>
      </c>
      <c r="AO18" s="17">
        <v>2</v>
      </c>
      <c r="AP18" s="18">
        <v>2</v>
      </c>
      <c r="AQ18" s="17">
        <v>2</v>
      </c>
      <c r="AR18" s="18">
        <v>1</v>
      </c>
      <c r="AS18" s="17">
        <v>2</v>
      </c>
      <c r="AT18" s="18">
        <v>2</v>
      </c>
      <c r="AU18" s="17">
        <v>1</v>
      </c>
      <c r="AV18" s="18">
        <v>2</v>
      </c>
      <c r="AW18" s="17">
        <v>2</v>
      </c>
      <c r="AX18" s="18">
        <v>1</v>
      </c>
      <c r="AY18" s="2">
        <f t="shared" si="2"/>
        <v>19</v>
      </c>
      <c r="AZ18" s="2">
        <f t="shared" si="3"/>
        <v>19</v>
      </c>
      <c r="BA18" s="2">
        <f t="shared" si="4"/>
        <v>15</v>
      </c>
      <c r="BB18" s="2">
        <f t="shared" si="5"/>
        <v>17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117"/>
      <c r="B19" s="44" t="s">
        <v>355</v>
      </c>
      <c r="C19" s="44" t="s">
        <v>356</v>
      </c>
      <c r="D19" s="44" t="s">
        <v>357</v>
      </c>
      <c r="E19" s="44" t="s">
        <v>358</v>
      </c>
      <c r="F19" s="44" t="s">
        <v>359</v>
      </c>
      <c r="G19" s="59">
        <f t="shared" si="0"/>
        <v>0.9459459459459459</v>
      </c>
      <c r="H19" s="6"/>
      <c r="I19" s="31">
        <f t="shared" si="1"/>
        <v>70</v>
      </c>
      <c r="J19" s="32"/>
      <c r="K19" s="15">
        <v>2</v>
      </c>
      <c r="L19" s="16">
        <v>2</v>
      </c>
      <c r="M19" s="15">
        <v>2</v>
      </c>
      <c r="N19" s="16">
        <v>2</v>
      </c>
      <c r="O19" s="15">
        <v>2</v>
      </c>
      <c r="P19" s="16">
        <v>2</v>
      </c>
      <c r="Q19" s="15">
        <v>2</v>
      </c>
      <c r="R19" s="16">
        <v>1</v>
      </c>
      <c r="S19" s="15">
        <v>1</v>
      </c>
      <c r="T19" s="16">
        <v>2</v>
      </c>
      <c r="U19" s="17">
        <v>2</v>
      </c>
      <c r="V19" s="18">
        <v>2</v>
      </c>
      <c r="W19" s="17">
        <v>2</v>
      </c>
      <c r="X19" s="18">
        <v>2</v>
      </c>
      <c r="Y19" s="17">
        <v>2</v>
      </c>
      <c r="Z19" s="18">
        <v>2</v>
      </c>
      <c r="AA19" s="17">
        <v>1</v>
      </c>
      <c r="AB19" s="18">
        <v>2</v>
      </c>
      <c r="AC19" s="17">
        <v>2</v>
      </c>
      <c r="AD19" s="18">
        <v>2</v>
      </c>
      <c r="AE19" s="15">
        <v>2</v>
      </c>
      <c r="AF19" s="16">
        <v>2</v>
      </c>
      <c r="AG19" s="15">
        <v>2</v>
      </c>
      <c r="AH19" s="16">
        <v>2</v>
      </c>
      <c r="AI19" s="15">
        <v>2</v>
      </c>
      <c r="AJ19" s="16">
        <v>2</v>
      </c>
      <c r="AK19" s="15">
        <v>1</v>
      </c>
      <c r="AL19" s="16">
        <v>2</v>
      </c>
      <c r="AM19" s="15">
        <v>2</v>
      </c>
      <c r="AN19" s="16">
        <v>1</v>
      </c>
      <c r="AO19" s="17">
        <v>0</v>
      </c>
      <c r="AP19" s="18">
        <v>1</v>
      </c>
      <c r="AQ19" s="17">
        <v>1</v>
      </c>
      <c r="AR19" s="18">
        <v>2</v>
      </c>
      <c r="AS19" s="17">
        <v>2</v>
      </c>
      <c r="AT19" s="18">
        <v>2</v>
      </c>
      <c r="AU19" s="17">
        <v>2</v>
      </c>
      <c r="AV19" s="18">
        <v>2</v>
      </c>
      <c r="AW19" s="17">
        <v>2</v>
      </c>
      <c r="AX19" s="18">
        <v>1</v>
      </c>
      <c r="AY19" s="2">
        <f t="shared" si="2"/>
        <v>18</v>
      </c>
      <c r="AZ19" s="2">
        <f t="shared" si="3"/>
        <v>19</v>
      </c>
      <c r="BA19" s="2">
        <f t="shared" si="4"/>
        <v>18</v>
      </c>
      <c r="BB19" s="2">
        <f t="shared" si="5"/>
        <v>15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116"/>
      <c r="B20" s="40" t="s">
        <v>36</v>
      </c>
      <c r="C20" s="40" t="s">
        <v>389</v>
      </c>
      <c r="D20" s="40" t="s">
        <v>190</v>
      </c>
      <c r="E20" s="40" t="s">
        <v>390</v>
      </c>
      <c r="F20" s="40" t="s">
        <v>391</v>
      </c>
      <c r="G20" s="59">
        <f t="shared" si="0"/>
        <v>0.9459459459459459</v>
      </c>
      <c r="H20" s="6"/>
      <c r="I20" s="31">
        <f t="shared" si="1"/>
        <v>70</v>
      </c>
      <c r="J20" s="32"/>
      <c r="K20" s="15">
        <v>2</v>
      </c>
      <c r="L20" s="16">
        <v>2</v>
      </c>
      <c r="M20" s="15">
        <v>2</v>
      </c>
      <c r="N20" s="16">
        <v>2</v>
      </c>
      <c r="O20" s="15">
        <v>2</v>
      </c>
      <c r="P20" s="16">
        <v>2</v>
      </c>
      <c r="Q20" s="15">
        <v>2</v>
      </c>
      <c r="R20" s="16">
        <v>2</v>
      </c>
      <c r="S20" s="15">
        <v>1</v>
      </c>
      <c r="T20" s="16">
        <v>2</v>
      </c>
      <c r="U20" s="17">
        <v>2</v>
      </c>
      <c r="V20" s="18">
        <v>2</v>
      </c>
      <c r="W20" s="17">
        <v>1</v>
      </c>
      <c r="X20" s="18">
        <v>2</v>
      </c>
      <c r="Y20" s="17">
        <v>2</v>
      </c>
      <c r="Z20" s="18">
        <v>2</v>
      </c>
      <c r="AA20" s="17">
        <v>1</v>
      </c>
      <c r="AB20" s="18">
        <v>1</v>
      </c>
      <c r="AC20" s="17">
        <v>2</v>
      </c>
      <c r="AD20" s="18">
        <v>2</v>
      </c>
      <c r="AE20" s="15">
        <v>1</v>
      </c>
      <c r="AF20" s="16">
        <v>2</v>
      </c>
      <c r="AG20" s="15">
        <v>2</v>
      </c>
      <c r="AH20" s="16">
        <v>2</v>
      </c>
      <c r="AI20" s="15">
        <v>2</v>
      </c>
      <c r="AJ20" s="16">
        <v>2</v>
      </c>
      <c r="AK20" s="15">
        <v>1</v>
      </c>
      <c r="AL20" s="16">
        <v>2</v>
      </c>
      <c r="AM20" s="15">
        <v>1</v>
      </c>
      <c r="AN20" s="16">
        <v>2</v>
      </c>
      <c r="AO20" s="17">
        <v>0</v>
      </c>
      <c r="AP20" s="18">
        <v>2</v>
      </c>
      <c r="AQ20" s="17">
        <v>1</v>
      </c>
      <c r="AR20" s="18">
        <v>2</v>
      </c>
      <c r="AS20" s="17">
        <v>2</v>
      </c>
      <c r="AT20" s="18">
        <v>2</v>
      </c>
      <c r="AU20" s="17">
        <v>2</v>
      </c>
      <c r="AV20" s="18">
        <v>2</v>
      </c>
      <c r="AW20" s="17">
        <v>2</v>
      </c>
      <c r="AX20" s="18">
        <v>2</v>
      </c>
      <c r="AY20" s="2">
        <f t="shared" si="2"/>
        <v>19</v>
      </c>
      <c r="AZ20" s="2">
        <f t="shared" si="3"/>
        <v>17</v>
      </c>
      <c r="BA20" s="2">
        <f t="shared" si="4"/>
        <v>17</v>
      </c>
      <c r="BB20" s="2">
        <f t="shared" si="5"/>
        <v>17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115">
        <v>14</v>
      </c>
      <c r="B21" s="40" t="s">
        <v>36</v>
      </c>
      <c r="C21" s="40" t="s">
        <v>334</v>
      </c>
      <c r="D21" s="40" t="s">
        <v>190</v>
      </c>
      <c r="E21" s="40" t="s">
        <v>130</v>
      </c>
      <c r="F21" s="40" t="s">
        <v>337</v>
      </c>
      <c r="G21" s="59">
        <f t="shared" si="0"/>
        <v>0.9324324324324325</v>
      </c>
      <c r="H21" s="6"/>
      <c r="I21" s="31">
        <f t="shared" si="1"/>
        <v>69</v>
      </c>
      <c r="J21" s="32"/>
      <c r="K21" s="15">
        <v>2</v>
      </c>
      <c r="L21" s="16">
        <v>2</v>
      </c>
      <c r="M21" s="15">
        <v>2</v>
      </c>
      <c r="N21" s="16">
        <v>2</v>
      </c>
      <c r="O21" s="15">
        <v>2</v>
      </c>
      <c r="P21" s="16">
        <v>1</v>
      </c>
      <c r="Q21" s="15">
        <v>2</v>
      </c>
      <c r="R21" s="16">
        <v>2</v>
      </c>
      <c r="S21" s="15">
        <v>2</v>
      </c>
      <c r="T21" s="16">
        <v>2</v>
      </c>
      <c r="U21" s="17">
        <v>1</v>
      </c>
      <c r="V21" s="18">
        <v>2</v>
      </c>
      <c r="W21" s="17">
        <v>2</v>
      </c>
      <c r="X21" s="18">
        <v>2</v>
      </c>
      <c r="Y21" s="17">
        <v>2</v>
      </c>
      <c r="Z21" s="18">
        <v>2</v>
      </c>
      <c r="AA21" s="17">
        <v>2</v>
      </c>
      <c r="AB21" s="18">
        <v>1</v>
      </c>
      <c r="AC21" s="17">
        <v>2</v>
      </c>
      <c r="AD21" s="18">
        <v>0</v>
      </c>
      <c r="AE21" s="15">
        <v>1</v>
      </c>
      <c r="AF21" s="16">
        <v>2</v>
      </c>
      <c r="AG21" s="15">
        <v>2</v>
      </c>
      <c r="AH21" s="16">
        <v>2</v>
      </c>
      <c r="AI21" s="15">
        <v>2</v>
      </c>
      <c r="AJ21" s="16">
        <v>2</v>
      </c>
      <c r="AK21" s="15">
        <v>2</v>
      </c>
      <c r="AL21" s="16">
        <v>1</v>
      </c>
      <c r="AM21" s="15">
        <v>2</v>
      </c>
      <c r="AN21" s="16">
        <v>2</v>
      </c>
      <c r="AO21" s="17">
        <v>2</v>
      </c>
      <c r="AP21" s="18">
        <v>1</v>
      </c>
      <c r="AQ21" s="17">
        <v>2</v>
      </c>
      <c r="AR21" s="18">
        <v>2</v>
      </c>
      <c r="AS21" s="17">
        <v>2</v>
      </c>
      <c r="AT21" s="18">
        <v>1</v>
      </c>
      <c r="AU21" s="17">
        <v>1</v>
      </c>
      <c r="AV21" s="18">
        <v>2</v>
      </c>
      <c r="AW21" s="17">
        <v>2</v>
      </c>
      <c r="AX21" s="18">
        <v>1</v>
      </c>
      <c r="AY21" s="2">
        <f t="shared" si="2"/>
        <v>19</v>
      </c>
      <c r="AZ21" s="2">
        <f t="shared" si="3"/>
        <v>16</v>
      </c>
      <c r="BA21" s="2">
        <f t="shared" si="4"/>
        <v>18</v>
      </c>
      <c r="BB21" s="2">
        <f t="shared" si="5"/>
        <v>16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>
      <c r="A22" s="117"/>
      <c r="B22" s="40" t="s">
        <v>342</v>
      </c>
      <c r="C22" s="40" t="s">
        <v>343</v>
      </c>
      <c r="D22" s="40" t="s">
        <v>287</v>
      </c>
      <c r="E22" s="40" t="s">
        <v>73</v>
      </c>
      <c r="F22" s="40" t="s">
        <v>321</v>
      </c>
      <c r="G22" s="59">
        <f t="shared" si="0"/>
        <v>0.9324324324324325</v>
      </c>
      <c r="H22" s="6"/>
      <c r="I22" s="31">
        <f t="shared" si="1"/>
        <v>69</v>
      </c>
      <c r="J22" s="32"/>
      <c r="K22" s="15">
        <v>2</v>
      </c>
      <c r="L22" s="16">
        <v>2</v>
      </c>
      <c r="M22" s="15">
        <v>2</v>
      </c>
      <c r="N22" s="16">
        <v>2</v>
      </c>
      <c r="O22" s="15">
        <v>2</v>
      </c>
      <c r="P22" s="16">
        <v>1</v>
      </c>
      <c r="Q22" s="15">
        <v>2</v>
      </c>
      <c r="R22" s="16">
        <v>2</v>
      </c>
      <c r="S22" s="15">
        <v>2</v>
      </c>
      <c r="T22" s="16">
        <v>2</v>
      </c>
      <c r="U22" s="17">
        <v>2</v>
      </c>
      <c r="V22" s="18">
        <v>2</v>
      </c>
      <c r="W22" s="17">
        <v>2</v>
      </c>
      <c r="X22" s="18">
        <v>2</v>
      </c>
      <c r="Y22" s="17">
        <v>2</v>
      </c>
      <c r="Z22" s="18">
        <v>1</v>
      </c>
      <c r="AA22" s="17">
        <v>2</v>
      </c>
      <c r="AB22" s="18">
        <v>2</v>
      </c>
      <c r="AC22" s="17">
        <v>1</v>
      </c>
      <c r="AD22" s="18">
        <v>2</v>
      </c>
      <c r="AE22" s="15">
        <v>2</v>
      </c>
      <c r="AF22" s="16">
        <v>2</v>
      </c>
      <c r="AG22" s="15">
        <v>2</v>
      </c>
      <c r="AH22" s="16">
        <v>2</v>
      </c>
      <c r="AI22" s="15">
        <v>2</v>
      </c>
      <c r="AJ22" s="16">
        <v>2</v>
      </c>
      <c r="AK22" s="15">
        <v>0</v>
      </c>
      <c r="AL22" s="16">
        <v>1</v>
      </c>
      <c r="AM22" s="15">
        <v>2</v>
      </c>
      <c r="AN22" s="16">
        <v>2</v>
      </c>
      <c r="AO22" s="17">
        <v>0</v>
      </c>
      <c r="AP22" s="18">
        <v>2</v>
      </c>
      <c r="AQ22" s="17">
        <v>2</v>
      </c>
      <c r="AR22" s="18">
        <v>1</v>
      </c>
      <c r="AS22" s="17">
        <v>1</v>
      </c>
      <c r="AT22" s="18">
        <v>2</v>
      </c>
      <c r="AU22" s="17">
        <v>2</v>
      </c>
      <c r="AV22" s="18">
        <v>2</v>
      </c>
      <c r="AW22" s="17">
        <v>2</v>
      </c>
      <c r="AX22" s="18">
        <v>1</v>
      </c>
      <c r="AY22" s="2">
        <f t="shared" si="2"/>
        <v>19</v>
      </c>
      <c r="AZ22" s="2">
        <f t="shared" si="3"/>
        <v>18</v>
      </c>
      <c r="BA22" s="2">
        <f t="shared" si="4"/>
        <v>17</v>
      </c>
      <c r="BB22" s="2">
        <f t="shared" si="5"/>
        <v>15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>
      <c r="A23" s="117"/>
      <c r="B23" s="40" t="s">
        <v>348</v>
      </c>
      <c r="C23" s="40" t="s">
        <v>349</v>
      </c>
      <c r="D23" s="40" t="s">
        <v>350</v>
      </c>
      <c r="E23" s="40" t="s">
        <v>73</v>
      </c>
      <c r="F23" s="40" t="s">
        <v>63</v>
      </c>
      <c r="G23" s="59">
        <f t="shared" si="0"/>
        <v>0.9324324324324325</v>
      </c>
      <c r="H23" s="6"/>
      <c r="I23" s="31">
        <f t="shared" si="1"/>
        <v>69</v>
      </c>
      <c r="J23" s="32"/>
      <c r="K23" s="15">
        <v>2</v>
      </c>
      <c r="L23" s="16">
        <v>2</v>
      </c>
      <c r="M23" s="15">
        <v>2</v>
      </c>
      <c r="N23" s="16">
        <v>2</v>
      </c>
      <c r="O23" s="15">
        <v>2</v>
      </c>
      <c r="P23" s="16">
        <v>1</v>
      </c>
      <c r="Q23" s="15">
        <v>2</v>
      </c>
      <c r="R23" s="16">
        <v>2</v>
      </c>
      <c r="S23" s="15">
        <v>2</v>
      </c>
      <c r="T23" s="16">
        <v>2</v>
      </c>
      <c r="U23" s="17">
        <v>2</v>
      </c>
      <c r="V23" s="18">
        <v>1</v>
      </c>
      <c r="W23" s="17">
        <v>2</v>
      </c>
      <c r="X23" s="18">
        <v>1</v>
      </c>
      <c r="Y23" s="17">
        <v>1</v>
      </c>
      <c r="Z23" s="18">
        <v>2</v>
      </c>
      <c r="AA23" s="17">
        <v>2</v>
      </c>
      <c r="AB23" s="18">
        <v>2</v>
      </c>
      <c r="AC23" s="17">
        <v>2</v>
      </c>
      <c r="AD23" s="18">
        <v>2</v>
      </c>
      <c r="AE23" s="15">
        <v>1</v>
      </c>
      <c r="AF23" s="16">
        <v>2</v>
      </c>
      <c r="AG23" s="15">
        <v>2</v>
      </c>
      <c r="AH23" s="16">
        <v>1</v>
      </c>
      <c r="AI23" s="15">
        <v>2</v>
      </c>
      <c r="AJ23" s="16">
        <v>2</v>
      </c>
      <c r="AK23" s="15">
        <v>1</v>
      </c>
      <c r="AL23" s="16">
        <v>1</v>
      </c>
      <c r="AM23" s="15">
        <v>1</v>
      </c>
      <c r="AN23" s="16">
        <v>2</v>
      </c>
      <c r="AO23" s="17">
        <v>2</v>
      </c>
      <c r="AP23" s="18">
        <v>2</v>
      </c>
      <c r="AQ23" s="17">
        <v>1</v>
      </c>
      <c r="AR23" s="18">
        <v>2</v>
      </c>
      <c r="AS23" s="17">
        <v>2</v>
      </c>
      <c r="AT23" s="18">
        <v>1</v>
      </c>
      <c r="AU23" s="17">
        <v>2</v>
      </c>
      <c r="AV23" s="18">
        <v>2</v>
      </c>
      <c r="AW23" s="17">
        <v>2</v>
      </c>
      <c r="AX23" s="18">
        <v>2</v>
      </c>
      <c r="AY23" s="2">
        <f t="shared" si="2"/>
        <v>19</v>
      </c>
      <c r="AZ23" s="2">
        <f t="shared" si="3"/>
        <v>17</v>
      </c>
      <c r="BA23" s="2">
        <f t="shared" si="4"/>
        <v>15</v>
      </c>
      <c r="BB23" s="2">
        <f t="shared" si="5"/>
        <v>18</v>
      </c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 customHeight="1">
      <c r="A24" s="116"/>
      <c r="B24" s="43" t="s">
        <v>36</v>
      </c>
      <c r="C24" s="43" t="s">
        <v>160</v>
      </c>
      <c r="D24" s="43" t="s">
        <v>190</v>
      </c>
      <c r="E24" s="43" t="s">
        <v>395</v>
      </c>
      <c r="F24" s="43" t="s">
        <v>77</v>
      </c>
      <c r="G24" s="59">
        <f t="shared" si="0"/>
        <v>0.9324324324324325</v>
      </c>
      <c r="H24" s="6" t="s">
        <v>98</v>
      </c>
      <c r="I24" s="31">
        <f t="shared" si="1"/>
        <v>69</v>
      </c>
      <c r="J24" s="32"/>
      <c r="K24" s="15">
        <v>2</v>
      </c>
      <c r="L24" s="16">
        <v>2</v>
      </c>
      <c r="M24" s="15">
        <v>2</v>
      </c>
      <c r="N24" s="16">
        <v>2</v>
      </c>
      <c r="O24" s="15">
        <v>2</v>
      </c>
      <c r="P24" s="16">
        <v>2</v>
      </c>
      <c r="Q24" s="15">
        <v>2</v>
      </c>
      <c r="R24" s="16">
        <v>2</v>
      </c>
      <c r="S24" s="15">
        <v>2</v>
      </c>
      <c r="T24" s="16">
        <v>1</v>
      </c>
      <c r="U24" s="17">
        <v>1</v>
      </c>
      <c r="V24" s="18">
        <v>2</v>
      </c>
      <c r="W24" s="17">
        <v>1</v>
      </c>
      <c r="X24" s="18">
        <v>1</v>
      </c>
      <c r="Y24" s="17">
        <v>2</v>
      </c>
      <c r="Z24" s="18">
        <v>1</v>
      </c>
      <c r="AA24" s="17">
        <v>2</v>
      </c>
      <c r="AB24" s="18">
        <v>2</v>
      </c>
      <c r="AC24" s="17">
        <v>2</v>
      </c>
      <c r="AD24" s="18">
        <v>2</v>
      </c>
      <c r="AE24" s="15">
        <v>2</v>
      </c>
      <c r="AF24" s="16">
        <v>1</v>
      </c>
      <c r="AG24" s="15">
        <v>1</v>
      </c>
      <c r="AH24" s="16">
        <v>1</v>
      </c>
      <c r="AI24" s="15">
        <v>1</v>
      </c>
      <c r="AJ24" s="16">
        <v>2</v>
      </c>
      <c r="AK24" s="15">
        <v>2</v>
      </c>
      <c r="AL24" s="16">
        <v>2</v>
      </c>
      <c r="AM24" s="15">
        <v>2</v>
      </c>
      <c r="AN24" s="16">
        <v>2</v>
      </c>
      <c r="AO24" s="17">
        <v>2</v>
      </c>
      <c r="AP24" s="18">
        <v>2</v>
      </c>
      <c r="AQ24" s="17">
        <v>1</v>
      </c>
      <c r="AR24" s="18">
        <v>2</v>
      </c>
      <c r="AS24" s="17">
        <v>2</v>
      </c>
      <c r="AT24" s="18">
        <v>2</v>
      </c>
      <c r="AU24" s="17">
        <v>2</v>
      </c>
      <c r="AV24" s="18">
        <v>2</v>
      </c>
      <c r="AW24" s="17">
        <v>2</v>
      </c>
      <c r="AX24" s="18">
        <v>1</v>
      </c>
      <c r="AY24" s="2">
        <f t="shared" si="2"/>
        <v>19</v>
      </c>
      <c r="AZ24" s="2">
        <f t="shared" si="3"/>
        <v>16</v>
      </c>
      <c r="BA24" s="2">
        <f t="shared" si="4"/>
        <v>16</v>
      </c>
      <c r="BB24" s="2">
        <f t="shared" si="5"/>
        <v>18</v>
      </c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3.5">
      <c r="A25" s="49">
        <v>18</v>
      </c>
      <c r="B25" s="40" t="s">
        <v>344</v>
      </c>
      <c r="C25" s="40" t="s">
        <v>345</v>
      </c>
      <c r="D25" s="43" t="s">
        <v>248</v>
      </c>
      <c r="E25" s="40" t="s">
        <v>346</v>
      </c>
      <c r="F25" s="43" t="s">
        <v>347</v>
      </c>
      <c r="G25" s="59">
        <f t="shared" si="0"/>
        <v>0.918918918918919</v>
      </c>
      <c r="H25" s="6"/>
      <c r="I25" s="31">
        <f t="shared" si="1"/>
        <v>68</v>
      </c>
      <c r="J25" s="32"/>
      <c r="K25" s="15">
        <v>2</v>
      </c>
      <c r="L25" s="16">
        <v>2</v>
      </c>
      <c r="M25" s="15">
        <v>2</v>
      </c>
      <c r="N25" s="16">
        <v>2</v>
      </c>
      <c r="O25" s="15">
        <v>2</v>
      </c>
      <c r="P25" s="16">
        <v>2</v>
      </c>
      <c r="Q25" s="15">
        <v>1</v>
      </c>
      <c r="R25" s="16">
        <v>2</v>
      </c>
      <c r="S25" s="15">
        <v>2</v>
      </c>
      <c r="T25" s="16">
        <v>1</v>
      </c>
      <c r="U25" s="17">
        <v>2</v>
      </c>
      <c r="V25" s="18">
        <v>2</v>
      </c>
      <c r="W25" s="17">
        <v>1</v>
      </c>
      <c r="X25" s="18">
        <v>2</v>
      </c>
      <c r="Y25" s="17">
        <v>2</v>
      </c>
      <c r="Z25" s="18">
        <v>2</v>
      </c>
      <c r="AA25" s="17">
        <v>2</v>
      </c>
      <c r="AB25" s="18">
        <v>2</v>
      </c>
      <c r="AC25" s="17">
        <v>1</v>
      </c>
      <c r="AD25" s="18">
        <v>1</v>
      </c>
      <c r="AE25" s="15">
        <v>2</v>
      </c>
      <c r="AF25" s="16">
        <v>2</v>
      </c>
      <c r="AG25" s="15">
        <v>2</v>
      </c>
      <c r="AH25" s="16">
        <v>1</v>
      </c>
      <c r="AI25" s="15">
        <v>2</v>
      </c>
      <c r="AJ25" s="16">
        <v>2</v>
      </c>
      <c r="AK25" s="15">
        <v>1</v>
      </c>
      <c r="AL25" s="16">
        <v>1</v>
      </c>
      <c r="AM25" s="15">
        <v>2</v>
      </c>
      <c r="AN25" s="16">
        <v>2</v>
      </c>
      <c r="AO25" s="17">
        <v>1</v>
      </c>
      <c r="AP25" s="18">
        <v>2</v>
      </c>
      <c r="AQ25" s="17">
        <v>2</v>
      </c>
      <c r="AR25" s="18">
        <v>1</v>
      </c>
      <c r="AS25" s="17">
        <v>2</v>
      </c>
      <c r="AT25" s="18">
        <v>2</v>
      </c>
      <c r="AU25" s="17">
        <v>2</v>
      </c>
      <c r="AV25" s="18">
        <v>2</v>
      </c>
      <c r="AW25" s="17">
        <v>1</v>
      </c>
      <c r="AX25" s="18">
        <v>1</v>
      </c>
      <c r="AY25" s="2">
        <f t="shared" si="2"/>
        <v>18</v>
      </c>
      <c r="AZ25" s="2">
        <f t="shared" si="3"/>
        <v>17</v>
      </c>
      <c r="BA25" s="2">
        <f t="shared" si="4"/>
        <v>17</v>
      </c>
      <c r="BB25" s="2">
        <f t="shared" si="5"/>
        <v>16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ht="12.75" customHeight="1">
      <c r="A26" s="115">
        <v>19</v>
      </c>
      <c r="B26" s="40" t="s">
        <v>309</v>
      </c>
      <c r="C26" s="40" t="s">
        <v>299</v>
      </c>
      <c r="D26" s="43" t="s">
        <v>190</v>
      </c>
      <c r="E26" s="40" t="s">
        <v>310</v>
      </c>
      <c r="F26" s="43" t="s">
        <v>311</v>
      </c>
      <c r="G26" s="59">
        <f t="shared" si="0"/>
        <v>0.9054054054054054</v>
      </c>
      <c r="H26" s="71"/>
      <c r="I26" s="31">
        <f t="shared" si="1"/>
        <v>67</v>
      </c>
      <c r="J26" s="32"/>
      <c r="K26" s="15">
        <v>1</v>
      </c>
      <c r="L26" s="16">
        <v>2</v>
      </c>
      <c r="M26" s="15">
        <v>1</v>
      </c>
      <c r="N26" s="16">
        <v>1</v>
      </c>
      <c r="O26" s="15">
        <v>2</v>
      </c>
      <c r="P26" s="16">
        <v>1</v>
      </c>
      <c r="Q26" s="15">
        <v>1</v>
      </c>
      <c r="R26" s="16">
        <v>2</v>
      </c>
      <c r="S26" s="15">
        <v>1</v>
      </c>
      <c r="T26" s="16">
        <v>2</v>
      </c>
      <c r="U26" s="17">
        <v>2</v>
      </c>
      <c r="V26" s="18">
        <v>1</v>
      </c>
      <c r="W26" s="17">
        <v>2</v>
      </c>
      <c r="X26" s="18">
        <v>2</v>
      </c>
      <c r="Y26" s="17">
        <v>2</v>
      </c>
      <c r="Z26" s="18">
        <v>2</v>
      </c>
      <c r="AA26" s="17">
        <v>2</v>
      </c>
      <c r="AB26" s="18">
        <v>2</v>
      </c>
      <c r="AC26" s="17">
        <v>2</v>
      </c>
      <c r="AD26" s="18">
        <v>2</v>
      </c>
      <c r="AE26" s="15">
        <v>2</v>
      </c>
      <c r="AF26" s="16">
        <v>2</v>
      </c>
      <c r="AG26" s="15">
        <v>2</v>
      </c>
      <c r="AH26" s="16">
        <v>2</v>
      </c>
      <c r="AI26" s="15">
        <v>2</v>
      </c>
      <c r="AJ26" s="16">
        <v>2</v>
      </c>
      <c r="AK26" s="15">
        <v>1</v>
      </c>
      <c r="AL26" s="16">
        <v>1</v>
      </c>
      <c r="AM26" s="15">
        <v>1</v>
      </c>
      <c r="AN26" s="16">
        <v>2</v>
      </c>
      <c r="AO26" s="17">
        <v>2</v>
      </c>
      <c r="AP26" s="18">
        <v>2</v>
      </c>
      <c r="AQ26" s="17">
        <v>1</v>
      </c>
      <c r="AR26" s="18">
        <v>2</v>
      </c>
      <c r="AS26" s="17">
        <v>1</v>
      </c>
      <c r="AT26" s="18">
        <v>2</v>
      </c>
      <c r="AU26" s="17">
        <v>1</v>
      </c>
      <c r="AV26" s="18">
        <v>2</v>
      </c>
      <c r="AW26" s="17">
        <v>2</v>
      </c>
      <c r="AX26" s="18">
        <v>2</v>
      </c>
      <c r="AY26" s="2">
        <f t="shared" si="2"/>
        <v>14</v>
      </c>
      <c r="AZ26" s="2">
        <f t="shared" si="3"/>
        <v>19</v>
      </c>
      <c r="BA26" s="2">
        <f t="shared" si="4"/>
        <v>17</v>
      </c>
      <c r="BB26" s="2">
        <f t="shared" si="5"/>
        <v>17</v>
      </c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ht="12.75" customHeight="1">
      <c r="A27" s="117"/>
      <c r="B27" s="43" t="s">
        <v>166</v>
      </c>
      <c r="C27" s="43" t="s">
        <v>167</v>
      </c>
      <c r="D27" s="43" t="s">
        <v>190</v>
      </c>
      <c r="E27" s="43" t="s">
        <v>365</v>
      </c>
      <c r="F27" s="43" t="s">
        <v>366</v>
      </c>
      <c r="G27" s="59">
        <f t="shared" si="0"/>
        <v>0.9054054054054054</v>
      </c>
      <c r="H27" s="6"/>
      <c r="I27" s="31">
        <f t="shared" si="1"/>
        <v>67</v>
      </c>
      <c r="J27" s="32"/>
      <c r="K27" s="15">
        <v>2</v>
      </c>
      <c r="L27" s="16">
        <v>2</v>
      </c>
      <c r="M27" s="15">
        <v>1</v>
      </c>
      <c r="N27" s="16">
        <v>2</v>
      </c>
      <c r="O27" s="15">
        <v>1</v>
      </c>
      <c r="P27" s="16">
        <v>2</v>
      </c>
      <c r="Q27" s="15">
        <v>1</v>
      </c>
      <c r="R27" s="16">
        <v>2</v>
      </c>
      <c r="S27" s="15">
        <v>1</v>
      </c>
      <c r="T27" s="16">
        <v>2</v>
      </c>
      <c r="U27" s="17">
        <v>2</v>
      </c>
      <c r="V27" s="18">
        <v>1</v>
      </c>
      <c r="W27" s="17">
        <v>1</v>
      </c>
      <c r="X27" s="18">
        <v>2</v>
      </c>
      <c r="Y27" s="17">
        <v>2</v>
      </c>
      <c r="Z27" s="18">
        <v>2</v>
      </c>
      <c r="AA27" s="17">
        <v>2</v>
      </c>
      <c r="AB27" s="18">
        <v>1</v>
      </c>
      <c r="AC27" s="17">
        <v>2</v>
      </c>
      <c r="AD27" s="18">
        <v>2</v>
      </c>
      <c r="AE27" s="15">
        <v>1</v>
      </c>
      <c r="AF27" s="16">
        <v>2</v>
      </c>
      <c r="AG27" s="15">
        <v>2</v>
      </c>
      <c r="AH27" s="16">
        <v>2</v>
      </c>
      <c r="AI27" s="15">
        <v>2</v>
      </c>
      <c r="AJ27" s="16">
        <v>2</v>
      </c>
      <c r="AK27" s="15">
        <v>2</v>
      </c>
      <c r="AL27" s="16">
        <v>2</v>
      </c>
      <c r="AM27" s="15">
        <v>2</v>
      </c>
      <c r="AN27" s="16">
        <v>2</v>
      </c>
      <c r="AO27" s="17">
        <v>2</v>
      </c>
      <c r="AP27" s="18">
        <v>1</v>
      </c>
      <c r="AQ27" s="17">
        <v>1</v>
      </c>
      <c r="AR27" s="18">
        <v>1</v>
      </c>
      <c r="AS27" s="17">
        <v>2</v>
      </c>
      <c r="AT27" s="18">
        <v>2</v>
      </c>
      <c r="AU27" s="17">
        <v>1</v>
      </c>
      <c r="AV27" s="18">
        <v>2</v>
      </c>
      <c r="AW27" s="17">
        <v>2</v>
      </c>
      <c r="AX27" s="18">
        <v>1</v>
      </c>
      <c r="AY27" s="2">
        <f t="shared" si="2"/>
        <v>16</v>
      </c>
      <c r="AZ27" s="2">
        <f t="shared" si="3"/>
        <v>17</v>
      </c>
      <c r="BA27" s="2">
        <f t="shared" si="4"/>
        <v>19</v>
      </c>
      <c r="BB27" s="2">
        <f t="shared" si="5"/>
        <v>15</v>
      </c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3.5">
      <c r="A28" s="116"/>
      <c r="B28" s="43" t="s">
        <v>132</v>
      </c>
      <c r="C28" s="43" t="s">
        <v>140</v>
      </c>
      <c r="D28" s="43" t="s">
        <v>190</v>
      </c>
      <c r="E28" s="43" t="s">
        <v>73</v>
      </c>
      <c r="F28" s="43" t="s">
        <v>63</v>
      </c>
      <c r="G28" s="59">
        <f t="shared" si="0"/>
        <v>0.9054054054054054</v>
      </c>
      <c r="H28" s="6"/>
      <c r="I28" s="31">
        <f t="shared" si="1"/>
        <v>67</v>
      </c>
      <c r="J28" s="32"/>
      <c r="K28" s="15">
        <v>2</v>
      </c>
      <c r="L28" s="16">
        <v>2</v>
      </c>
      <c r="M28" s="15">
        <v>2</v>
      </c>
      <c r="N28" s="16">
        <v>2</v>
      </c>
      <c r="O28" s="15">
        <v>2</v>
      </c>
      <c r="P28" s="16">
        <v>2</v>
      </c>
      <c r="Q28" s="15">
        <v>2</v>
      </c>
      <c r="R28" s="16">
        <v>1</v>
      </c>
      <c r="S28" s="15">
        <v>1</v>
      </c>
      <c r="T28" s="16">
        <v>2</v>
      </c>
      <c r="U28" s="17">
        <v>2</v>
      </c>
      <c r="V28" s="18">
        <v>2</v>
      </c>
      <c r="W28" s="17">
        <v>1</v>
      </c>
      <c r="X28" s="18">
        <v>2</v>
      </c>
      <c r="Y28" s="17">
        <v>2</v>
      </c>
      <c r="Z28" s="18">
        <v>2</v>
      </c>
      <c r="AA28" s="17">
        <v>1</v>
      </c>
      <c r="AB28" s="18">
        <v>2</v>
      </c>
      <c r="AC28" s="17">
        <v>1</v>
      </c>
      <c r="AD28" s="18">
        <v>1</v>
      </c>
      <c r="AE28" s="15">
        <v>1</v>
      </c>
      <c r="AF28" s="16">
        <v>1</v>
      </c>
      <c r="AG28" s="15">
        <v>2</v>
      </c>
      <c r="AH28" s="16">
        <v>2</v>
      </c>
      <c r="AI28" s="15">
        <v>2</v>
      </c>
      <c r="AJ28" s="16">
        <v>2</v>
      </c>
      <c r="AK28" s="15">
        <v>2</v>
      </c>
      <c r="AL28" s="16">
        <v>1</v>
      </c>
      <c r="AM28" s="15">
        <v>2</v>
      </c>
      <c r="AN28" s="16">
        <v>2</v>
      </c>
      <c r="AO28" s="17">
        <v>1</v>
      </c>
      <c r="AP28" s="18">
        <v>1</v>
      </c>
      <c r="AQ28" s="17">
        <v>2</v>
      </c>
      <c r="AR28" s="18">
        <v>2</v>
      </c>
      <c r="AS28" s="17">
        <v>1</v>
      </c>
      <c r="AT28" s="18">
        <v>2</v>
      </c>
      <c r="AU28" s="17">
        <v>2</v>
      </c>
      <c r="AV28" s="18">
        <v>2</v>
      </c>
      <c r="AW28" s="17">
        <v>2</v>
      </c>
      <c r="AX28" s="18">
        <v>1</v>
      </c>
      <c r="AY28" s="2">
        <f t="shared" si="2"/>
        <v>18</v>
      </c>
      <c r="AZ28" s="2">
        <f t="shared" si="3"/>
        <v>16</v>
      </c>
      <c r="BA28" s="2">
        <f t="shared" si="4"/>
        <v>17</v>
      </c>
      <c r="BB28" s="2">
        <f t="shared" si="5"/>
        <v>16</v>
      </c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 customHeight="1">
      <c r="A29" s="115">
        <v>22</v>
      </c>
      <c r="B29" s="43" t="s">
        <v>17</v>
      </c>
      <c r="C29" s="43" t="s">
        <v>18</v>
      </c>
      <c r="D29" s="43" t="s">
        <v>190</v>
      </c>
      <c r="E29" s="43" t="s">
        <v>134</v>
      </c>
      <c r="F29" s="43" t="s">
        <v>312</v>
      </c>
      <c r="G29" s="59">
        <f t="shared" si="0"/>
        <v>0.8918918918918919</v>
      </c>
      <c r="H29" s="6"/>
      <c r="I29" s="31">
        <f t="shared" si="1"/>
        <v>66</v>
      </c>
      <c r="J29" s="32"/>
      <c r="K29" s="15">
        <v>2</v>
      </c>
      <c r="L29" s="16">
        <v>1</v>
      </c>
      <c r="M29" s="15">
        <v>2</v>
      </c>
      <c r="N29" s="16">
        <v>1</v>
      </c>
      <c r="O29" s="15">
        <v>2</v>
      </c>
      <c r="P29" s="16">
        <v>2</v>
      </c>
      <c r="Q29" s="15">
        <v>2</v>
      </c>
      <c r="R29" s="16">
        <v>2</v>
      </c>
      <c r="S29" s="15">
        <v>1</v>
      </c>
      <c r="T29" s="16">
        <v>1</v>
      </c>
      <c r="U29" s="17">
        <v>1</v>
      </c>
      <c r="V29" s="18">
        <v>1</v>
      </c>
      <c r="W29" s="17">
        <v>2</v>
      </c>
      <c r="X29" s="18">
        <v>2</v>
      </c>
      <c r="Y29" s="17">
        <v>1</v>
      </c>
      <c r="Z29" s="18">
        <v>2</v>
      </c>
      <c r="AA29" s="17">
        <v>2</v>
      </c>
      <c r="AB29" s="18">
        <v>2</v>
      </c>
      <c r="AC29" s="17">
        <v>1</v>
      </c>
      <c r="AD29" s="18">
        <v>1</v>
      </c>
      <c r="AE29" s="15">
        <v>2</v>
      </c>
      <c r="AF29" s="16">
        <v>2</v>
      </c>
      <c r="AG29" s="15">
        <v>2</v>
      </c>
      <c r="AH29" s="16">
        <v>2</v>
      </c>
      <c r="AI29" s="15">
        <v>2</v>
      </c>
      <c r="AJ29" s="16">
        <v>2</v>
      </c>
      <c r="AK29" s="15">
        <v>1</v>
      </c>
      <c r="AL29" s="16">
        <v>2</v>
      </c>
      <c r="AM29" s="15">
        <v>1</v>
      </c>
      <c r="AN29" s="16">
        <v>2</v>
      </c>
      <c r="AO29" s="17">
        <v>1</v>
      </c>
      <c r="AP29" s="18">
        <v>2</v>
      </c>
      <c r="AQ29" s="17">
        <v>2</v>
      </c>
      <c r="AR29" s="18">
        <v>1</v>
      </c>
      <c r="AS29" s="17">
        <v>2</v>
      </c>
      <c r="AT29" s="18">
        <v>1</v>
      </c>
      <c r="AU29" s="17">
        <v>2</v>
      </c>
      <c r="AV29" s="18">
        <v>2</v>
      </c>
      <c r="AW29" s="17">
        <v>2</v>
      </c>
      <c r="AX29" s="18">
        <v>2</v>
      </c>
      <c r="AY29" s="2">
        <f t="shared" si="2"/>
        <v>16</v>
      </c>
      <c r="AZ29" s="2">
        <f t="shared" si="3"/>
        <v>15</v>
      </c>
      <c r="BA29" s="2">
        <f t="shared" si="4"/>
        <v>18</v>
      </c>
      <c r="BB29" s="2">
        <f t="shared" si="5"/>
        <v>17</v>
      </c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 customHeight="1">
      <c r="A30" s="117"/>
      <c r="B30" s="43" t="s">
        <v>13</v>
      </c>
      <c r="C30" s="43" t="s">
        <v>64</v>
      </c>
      <c r="D30" s="43" t="s">
        <v>190</v>
      </c>
      <c r="E30" s="43" t="s">
        <v>108</v>
      </c>
      <c r="F30" s="43" t="s">
        <v>314</v>
      </c>
      <c r="G30" s="59">
        <f t="shared" si="0"/>
        <v>0.8918918918918919</v>
      </c>
      <c r="H30" s="6"/>
      <c r="I30" s="31">
        <f t="shared" si="1"/>
        <v>66</v>
      </c>
      <c r="J30" s="32"/>
      <c r="K30" s="15">
        <v>1</v>
      </c>
      <c r="L30" s="16">
        <v>2</v>
      </c>
      <c r="M30" s="15">
        <v>2</v>
      </c>
      <c r="N30" s="16">
        <v>2</v>
      </c>
      <c r="O30" s="15">
        <v>2</v>
      </c>
      <c r="P30" s="16">
        <v>2</v>
      </c>
      <c r="Q30" s="15">
        <v>2</v>
      </c>
      <c r="R30" s="16">
        <v>2</v>
      </c>
      <c r="S30" s="15">
        <v>2</v>
      </c>
      <c r="T30" s="16">
        <v>1</v>
      </c>
      <c r="U30" s="17">
        <v>2</v>
      </c>
      <c r="V30" s="18">
        <v>2</v>
      </c>
      <c r="W30" s="17">
        <v>1</v>
      </c>
      <c r="X30" s="18">
        <v>2</v>
      </c>
      <c r="Y30" s="17">
        <v>2</v>
      </c>
      <c r="Z30" s="18">
        <v>2</v>
      </c>
      <c r="AA30" s="17">
        <v>2</v>
      </c>
      <c r="AB30" s="18">
        <v>2</v>
      </c>
      <c r="AC30" s="17">
        <v>2</v>
      </c>
      <c r="AD30" s="18">
        <v>2</v>
      </c>
      <c r="AE30" s="15">
        <v>1</v>
      </c>
      <c r="AF30" s="16">
        <v>1</v>
      </c>
      <c r="AG30" s="15">
        <v>2</v>
      </c>
      <c r="AH30" s="16">
        <v>2</v>
      </c>
      <c r="AI30" s="15">
        <v>2</v>
      </c>
      <c r="AJ30" s="16">
        <v>2</v>
      </c>
      <c r="AK30" s="15">
        <v>1</v>
      </c>
      <c r="AL30" s="16">
        <v>1</v>
      </c>
      <c r="AM30" s="15">
        <v>1</v>
      </c>
      <c r="AN30" s="16">
        <v>2</v>
      </c>
      <c r="AO30" s="17">
        <v>0</v>
      </c>
      <c r="AP30" s="18">
        <v>1</v>
      </c>
      <c r="AQ30" s="17">
        <v>2</v>
      </c>
      <c r="AR30" s="18">
        <v>1</v>
      </c>
      <c r="AS30" s="17">
        <v>2</v>
      </c>
      <c r="AT30" s="18">
        <v>2</v>
      </c>
      <c r="AU30" s="17">
        <v>2</v>
      </c>
      <c r="AV30" s="18">
        <v>2</v>
      </c>
      <c r="AW30" s="17">
        <v>2</v>
      </c>
      <c r="AX30" s="18">
        <v>0</v>
      </c>
      <c r="AY30" s="2">
        <f t="shared" si="2"/>
        <v>18</v>
      </c>
      <c r="AZ30" s="2">
        <f t="shared" si="3"/>
        <v>19</v>
      </c>
      <c r="BA30" s="2">
        <f t="shared" si="4"/>
        <v>15</v>
      </c>
      <c r="BB30" s="2">
        <f t="shared" si="5"/>
        <v>14</v>
      </c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3.5">
      <c r="A31" s="117"/>
      <c r="B31" s="43" t="s">
        <v>234</v>
      </c>
      <c r="C31" s="43" t="s">
        <v>332</v>
      </c>
      <c r="D31" s="43" t="s">
        <v>190</v>
      </c>
      <c r="E31" s="43" t="s">
        <v>66</v>
      </c>
      <c r="F31" s="43" t="s">
        <v>333</v>
      </c>
      <c r="G31" s="59">
        <f t="shared" si="0"/>
        <v>0.8918918918918919</v>
      </c>
      <c r="H31" s="6"/>
      <c r="I31" s="31">
        <f t="shared" si="1"/>
        <v>66</v>
      </c>
      <c r="J31" s="32"/>
      <c r="K31" s="15">
        <v>2</v>
      </c>
      <c r="L31" s="16">
        <v>2</v>
      </c>
      <c r="M31" s="15">
        <v>1</v>
      </c>
      <c r="N31" s="16">
        <v>2</v>
      </c>
      <c r="O31" s="15">
        <v>2</v>
      </c>
      <c r="P31" s="16">
        <v>2</v>
      </c>
      <c r="Q31" s="15">
        <v>2</v>
      </c>
      <c r="R31" s="16">
        <v>2</v>
      </c>
      <c r="S31" s="15">
        <v>1</v>
      </c>
      <c r="T31" s="16">
        <v>1</v>
      </c>
      <c r="U31" s="17">
        <v>2</v>
      </c>
      <c r="V31" s="18">
        <v>1</v>
      </c>
      <c r="W31" s="17">
        <v>2</v>
      </c>
      <c r="X31" s="18">
        <v>2</v>
      </c>
      <c r="Y31" s="17">
        <v>2</v>
      </c>
      <c r="Z31" s="18">
        <v>2</v>
      </c>
      <c r="AA31" s="17">
        <v>2</v>
      </c>
      <c r="AB31" s="18">
        <v>2</v>
      </c>
      <c r="AC31" s="17">
        <v>1</v>
      </c>
      <c r="AD31" s="18">
        <v>1</v>
      </c>
      <c r="AE31" s="15">
        <v>0</v>
      </c>
      <c r="AF31" s="16">
        <v>2</v>
      </c>
      <c r="AG31" s="15">
        <v>2</v>
      </c>
      <c r="AH31" s="16">
        <v>1</v>
      </c>
      <c r="AI31" s="15">
        <v>1</v>
      </c>
      <c r="AJ31" s="16">
        <v>1</v>
      </c>
      <c r="AK31" s="15">
        <v>2</v>
      </c>
      <c r="AL31" s="16">
        <v>2</v>
      </c>
      <c r="AM31" s="15">
        <v>1</v>
      </c>
      <c r="AN31" s="16">
        <v>2</v>
      </c>
      <c r="AO31" s="17">
        <v>1</v>
      </c>
      <c r="AP31" s="18">
        <v>2</v>
      </c>
      <c r="AQ31" s="17">
        <v>2</v>
      </c>
      <c r="AR31" s="18">
        <v>2</v>
      </c>
      <c r="AS31" s="17">
        <v>2</v>
      </c>
      <c r="AT31" s="18">
        <v>2</v>
      </c>
      <c r="AU31" s="17">
        <v>2</v>
      </c>
      <c r="AV31" s="18">
        <v>1</v>
      </c>
      <c r="AW31" s="17">
        <v>2</v>
      </c>
      <c r="AX31" s="18">
        <v>2</v>
      </c>
      <c r="AY31" s="2">
        <f t="shared" si="2"/>
        <v>17</v>
      </c>
      <c r="AZ31" s="2">
        <f t="shared" si="3"/>
        <v>17</v>
      </c>
      <c r="BA31" s="2">
        <f t="shared" si="4"/>
        <v>14</v>
      </c>
      <c r="BB31" s="2">
        <f t="shared" si="5"/>
        <v>18</v>
      </c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 customHeight="1">
      <c r="A32" s="117"/>
      <c r="B32" s="44" t="s">
        <v>177</v>
      </c>
      <c r="C32" s="44" t="s">
        <v>178</v>
      </c>
      <c r="D32" s="44" t="s">
        <v>360</v>
      </c>
      <c r="E32" s="44" t="s">
        <v>361</v>
      </c>
      <c r="F32" s="44" t="s">
        <v>362</v>
      </c>
      <c r="G32" s="59">
        <f t="shared" si="0"/>
        <v>0.8918918918918919</v>
      </c>
      <c r="H32" s="6"/>
      <c r="I32" s="31">
        <f t="shared" si="1"/>
        <v>66</v>
      </c>
      <c r="J32" s="32"/>
      <c r="K32" s="15">
        <v>2</v>
      </c>
      <c r="L32" s="16">
        <v>1</v>
      </c>
      <c r="M32" s="15">
        <v>1</v>
      </c>
      <c r="N32" s="16">
        <v>2</v>
      </c>
      <c r="O32" s="15">
        <v>2</v>
      </c>
      <c r="P32" s="16">
        <v>2</v>
      </c>
      <c r="Q32" s="15">
        <v>2</v>
      </c>
      <c r="R32" s="16">
        <v>2</v>
      </c>
      <c r="S32" s="15">
        <v>1</v>
      </c>
      <c r="T32" s="16">
        <v>2</v>
      </c>
      <c r="U32" s="17">
        <v>2</v>
      </c>
      <c r="V32" s="18">
        <v>1</v>
      </c>
      <c r="W32" s="17">
        <v>1</v>
      </c>
      <c r="X32" s="18">
        <v>1</v>
      </c>
      <c r="Y32" s="17">
        <v>2</v>
      </c>
      <c r="Z32" s="18">
        <v>2</v>
      </c>
      <c r="AA32" s="17">
        <v>1</v>
      </c>
      <c r="AB32" s="18">
        <v>2</v>
      </c>
      <c r="AC32" s="17">
        <v>2</v>
      </c>
      <c r="AD32" s="18">
        <v>1</v>
      </c>
      <c r="AE32" s="15">
        <v>1</v>
      </c>
      <c r="AF32" s="16">
        <v>2</v>
      </c>
      <c r="AG32" s="15">
        <v>2</v>
      </c>
      <c r="AH32" s="16">
        <v>1</v>
      </c>
      <c r="AI32" s="15">
        <v>2</v>
      </c>
      <c r="AJ32" s="16">
        <v>2</v>
      </c>
      <c r="AK32" s="15">
        <v>2</v>
      </c>
      <c r="AL32" s="16">
        <v>1</v>
      </c>
      <c r="AM32" s="15">
        <v>2</v>
      </c>
      <c r="AN32" s="16">
        <v>2</v>
      </c>
      <c r="AO32" s="17">
        <v>1</v>
      </c>
      <c r="AP32" s="18">
        <v>2</v>
      </c>
      <c r="AQ32" s="17">
        <v>1</v>
      </c>
      <c r="AR32" s="18">
        <v>2</v>
      </c>
      <c r="AS32" s="17">
        <v>2</v>
      </c>
      <c r="AT32" s="18">
        <v>2</v>
      </c>
      <c r="AU32" s="17">
        <v>1</v>
      </c>
      <c r="AV32" s="18">
        <v>2</v>
      </c>
      <c r="AW32" s="17">
        <v>2</v>
      </c>
      <c r="AX32" s="18">
        <v>2</v>
      </c>
      <c r="AY32" s="2">
        <f t="shared" si="2"/>
        <v>17</v>
      </c>
      <c r="AZ32" s="2">
        <f t="shared" si="3"/>
        <v>15</v>
      </c>
      <c r="BA32" s="2">
        <f t="shared" si="4"/>
        <v>17</v>
      </c>
      <c r="BB32" s="2">
        <f t="shared" si="5"/>
        <v>17</v>
      </c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>
      <c r="A33" s="117"/>
      <c r="B33" s="43" t="s">
        <v>36</v>
      </c>
      <c r="C33" s="43" t="s">
        <v>179</v>
      </c>
      <c r="D33" s="43" t="s">
        <v>190</v>
      </c>
      <c r="E33" s="43" t="s">
        <v>130</v>
      </c>
      <c r="F33" s="43" t="s">
        <v>377</v>
      </c>
      <c r="G33" s="59">
        <f t="shared" si="0"/>
        <v>0.8918918918918919</v>
      </c>
      <c r="H33" s="6"/>
      <c r="I33" s="31">
        <f t="shared" si="1"/>
        <v>66</v>
      </c>
      <c r="J33" s="32"/>
      <c r="K33" s="15">
        <v>1</v>
      </c>
      <c r="L33" s="16">
        <v>2</v>
      </c>
      <c r="M33" s="15">
        <v>2</v>
      </c>
      <c r="N33" s="16">
        <v>2</v>
      </c>
      <c r="O33" s="15">
        <v>2</v>
      </c>
      <c r="P33" s="16">
        <v>1</v>
      </c>
      <c r="Q33" s="15">
        <v>2</v>
      </c>
      <c r="R33" s="16">
        <v>2</v>
      </c>
      <c r="S33" s="15">
        <v>1</v>
      </c>
      <c r="T33" s="16">
        <v>1</v>
      </c>
      <c r="U33" s="17">
        <v>2</v>
      </c>
      <c r="V33" s="18">
        <v>2</v>
      </c>
      <c r="W33" s="17">
        <v>0</v>
      </c>
      <c r="X33" s="18">
        <v>2</v>
      </c>
      <c r="Y33" s="17">
        <v>2</v>
      </c>
      <c r="Z33" s="18">
        <v>2</v>
      </c>
      <c r="AA33" s="17">
        <v>1</v>
      </c>
      <c r="AB33" s="18">
        <v>2</v>
      </c>
      <c r="AC33" s="17">
        <v>2</v>
      </c>
      <c r="AD33" s="18">
        <v>2</v>
      </c>
      <c r="AE33" s="15">
        <v>1</v>
      </c>
      <c r="AF33" s="16">
        <v>2</v>
      </c>
      <c r="AG33" s="15">
        <v>2</v>
      </c>
      <c r="AH33" s="16">
        <v>2</v>
      </c>
      <c r="AI33" s="15">
        <v>2</v>
      </c>
      <c r="AJ33" s="16">
        <v>2</v>
      </c>
      <c r="AK33" s="15">
        <v>1</v>
      </c>
      <c r="AL33" s="16">
        <v>2</v>
      </c>
      <c r="AM33" s="15">
        <v>2</v>
      </c>
      <c r="AN33" s="16">
        <v>2</v>
      </c>
      <c r="AO33" s="17">
        <v>1</v>
      </c>
      <c r="AP33" s="18">
        <v>2</v>
      </c>
      <c r="AQ33" s="17">
        <v>2</v>
      </c>
      <c r="AR33" s="18">
        <v>1</v>
      </c>
      <c r="AS33" s="17">
        <v>1</v>
      </c>
      <c r="AT33" s="18">
        <v>2</v>
      </c>
      <c r="AU33" s="17">
        <v>1</v>
      </c>
      <c r="AV33" s="18">
        <v>2</v>
      </c>
      <c r="AW33" s="17">
        <v>2</v>
      </c>
      <c r="AX33" s="18">
        <v>1</v>
      </c>
      <c r="AY33" s="2">
        <f t="shared" si="2"/>
        <v>16</v>
      </c>
      <c r="AZ33" s="2">
        <f t="shared" si="3"/>
        <v>17</v>
      </c>
      <c r="BA33" s="2">
        <f t="shared" si="4"/>
        <v>18</v>
      </c>
      <c r="BB33" s="2">
        <f t="shared" si="5"/>
        <v>15</v>
      </c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 customHeight="1">
      <c r="A34" s="117"/>
      <c r="B34" s="43" t="s">
        <v>383</v>
      </c>
      <c r="C34" s="43" t="s">
        <v>133</v>
      </c>
      <c r="D34" s="43" t="s">
        <v>190</v>
      </c>
      <c r="E34" s="43" t="s">
        <v>379</v>
      </c>
      <c r="F34" s="43" t="s">
        <v>80</v>
      </c>
      <c r="G34" s="59">
        <f t="shared" si="0"/>
        <v>0.8918918918918919</v>
      </c>
      <c r="H34" s="6"/>
      <c r="I34" s="31">
        <f t="shared" si="1"/>
        <v>66</v>
      </c>
      <c r="J34" s="32"/>
      <c r="K34" s="15">
        <v>2</v>
      </c>
      <c r="L34" s="16">
        <v>2</v>
      </c>
      <c r="M34" s="15">
        <v>2</v>
      </c>
      <c r="N34" s="16">
        <v>2</v>
      </c>
      <c r="O34" s="15">
        <v>2</v>
      </c>
      <c r="P34" s="16">
        <v>2</v>
      </c>
      <c r="Q34" s="15">
        <v>2</v>
      </c>
      <c r="R34" s="16">
        <v>2</v>
      </c>
      <c r="S34" s="15">
        <v>1</v>
      </c>
      <c r="T34" s="16">
        <v>2</v>
      </c>
      <c r="U34" s="17">
        <v>2</v>
      </c>
      <c r="V34" s="18">
        <v>1</v>
      </c>
      <c r="W34" s="17">
        <v>2</v>
      </c>
      <c r="X34" s="18">
        <v>2</v>
      </c>
      <c r="Y34" s="17">
        <v>2</v>
      </c>
      <c r="Z34" s="18">
        <v>2</v>
      </c>
      <c r="AA34" s="17">
        <v>2</v>
      </c>
      <c r="AB34" s="18">
        <v>2</v>
      </c>
      <c r="AC34" s="17">
        <v>1</v>
      </c>
      <c r="AD34" s="18">
        <v>2</v>
      </c>
      <c r="AE34" s="15">
        <v>1</v>
      </c>
      <c r="AF34" s="16">
        <v>2</v>
      </c>
      <c r="AG34" s="15">
        <v>1</v>
      </c>
      <c r="AH34" s="16">
        <v>1</v>
      </c>
      <c r="AI34" s="15">
        <v>2</v>
      </c>
      <c r="AJ34" s="16">
        <v>2</v>
      </c>
      <c r="AK34" s="15">
        <v>1</v>
      </c>
      <c r="AL34" s="16">
        <v>1</v>
      </c>
      <c r="AM34" s="15">
        <v>2</v>
      </c>
      <c r="AN34" s="16">
        <v>1</v>
      </c>
      <c r="AO34" s="17">
        <v>0</v>
      </c>
      <c r="AP34" s="18">
        <v>2</v>
      </c>
      <c r="AQ34" s="17">
        <v>2</v>
      </c>
      <c r="AR34" s="18">
        <v>0</v>
      </c>
      <c r="AS34" s="17">
        <v>2</v>
      </c>
      <c r="AT34" s="18">
        <v>2</v>
      </c>
      <c r="AU34" s="17">
        <v>2</v>
      </c>
      <c r="AV34" s="18">
        <v>2</v>
      </c>
      <c r="AW34" s="17">
        <v>1</v>
      </c>
      <c r="AX34" s="18">
        <v>2</v>
      </c>
      <c r="AY34" s="2">
        <f t="shared" si="2"/>
        <v>19</v>
      </c>
      <c r="AZ34" s="2">
        <f t="shared" si="3"/>
        <v>18</v>
      </c>
      <c r="BA34" s="2">
        <f t="shared" si="4"/>
        <v>14</v>
      </c>
      <c r="BB34" s="2">
        <f t="shared" si="5"/>
        <v>15</v>
      </c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 customHeight="1">
      <c r="A35" s="116"/>
      <c r="B35" s="43" t="s">
        <v>97</v>
      </c>
      <c r="C35" s="43" t="s">
        <v>169</v>
      </c>
      <c r="D35" s="43" t="s">
        <v>190</v>
      </c>
      <c r="E35" s="43" t="s">
        <v>396</v>
      </c>
      <c r="F35" s="43" t="s">
        <v>397</v>
      </c>
      <c r="G35" s="59">
        <f t="shared" si="0"/>
        <v>0.8918918918918919</v>
      </c>
      <c r="H35" s="6" t="s">
        <v>98</v>
      </c>
      <c r="I35" s="31">
        <f t="shared" si="1"/>
        <v>66</v>
      </c>
      <c r="J35" s="32"/>
      <c r="K35" s="15">
        <v>2</v>
      </c>
      <c r="L35" s="16">
        <v>2</v>
      </c>
      <c r="M35" s="15">
        <v>2</v>
      </c>
      <c r="N35" s="16">
        <v>1</v>
      </c>
      <c r="O35" s="15">
        <v>1</v>
      </c>
      <c r="P35" s="16">
        <v>1</v>
      </c>
      <c r="Q35" s="15">
        <v>2</v>
      </c>
      <c r="R35" s="16">
        <v>1</v>
      </c>
      <c r="S35" s="15">
        <v>2</v>
      </c>
      <c r="T35" s="16">
        <v>2</v>
      </c>
      <c r="U35" s="17">
        <v>1</v>
      </c>
      <c r="V35" s="18">
        <v>2</v>
      </c>
      <c r="W35" s="17">
        <v>2</v>
      </c>
      <c r="X35" s="18">
        <v>2</v>
      </c>
      <c r="Y35" s="17">
        <v>2</v>
      </c>
      <c r="Z35" s="18">
        <v>2</v>
      </c>
      <c r="AA35" s="17">
        <v>2</v>
      </c>
      <c r="AB35" s="18">
        <v>1</v>
      </c>
      <c r="AC35" s="17">
        <v>1</v>
      </c>
      <c r="AD35" s="18">
        <v>2</v>
      </c>
      <c r="AE35" s="15">
        <v>2</v>
      </c>
      <c r="AF35" s="16">
        <v>2</v>
      </c>
      <c r="AG35" s="15">
        <v>2</v>
      </c>
      <c r="AH35" s="16">
        <v>1</v>
      </c>
      <c r="AI35" s="15">
        <v>1</v>
      </c>
      <c r="AJ35" s="16">
        <v>1</v>
      </c>
      <c r="AK35" s="15">
        <v>2</v>
      </c>
      <c r="AL35" s="16">
        <v>1</v>
      </c>
      <c r="AM35" s="15">
        <v>2</v>
      </c>
      <c r="AN35" s="16">
        <v>2</v>
      </c>
      <c r="AO35" s="17">
        <v>2</v>
      </c>
      <c r="AP35" s="18">
        <v>1</v>
      </c>
      <c r="AQ35" s="17">
        <v>1</v>
      </c>
      <c r="AR35" s="18">
        <v>2</v>
      </c>
      <c r="AS35" s="17">
        <v>1</v>
      </c>
      <c r="AT35" s="18">
        <v>2</v>
      </c>
      <c r="AU35" s="17">
        <v>2</v>
      </c>
      <c r="AV35" s="18">
        <v>2</v>
      </c>
      <c r="AW35" s="17">
        <v>2</v>
      </c>
      <c r="AX35" s="18">
        <v>2</v>
      </c>
      <c r="AY35" s="2">
        <f t="shared" si="2"/>
        <v>16</v>
      </c>
      <c r="AZ35" s="2">
        <f t="shared" si="3"/>
        <v>17</v>
      </c>
      <c r="BA35" s="2">
        <f t="shared" si="4"/>
        <v>16</v>
      </c>
      <c r="BB35" s="2">
        <f t="shared" si="5"/>
        <v>17</v>
      </c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 customHeight="1">
      <c r="A36" s="115">
        <v>29</v>
      </c>
      <c r="B36" s="40" t="s">
        <v>298</v>
      </c>
      <c r="C36" s="40" t="s">
        <v>299</v>
      </c>
      <c r="D36" s="40" t="s">
        <v>190</v>
      </c>
      <c r="E36" s="40" t="s">
        <v>300</v>
      </c>
      <c r="F36" s="40" t="s">
        <v>301</v>
      </c>
      <c r="G36" s="59">
        <f t="shared" si="0"/>
        <v>0.8783783783783784</v>
      </c>
      <c r="H36" s="6" t="s">
        <v>99</v>
      </c>
      <c r="I36" s="31">
        <f t="shared" si="1"/>
        <v>65</v>
      </c>
      <c r="J36" s="32"/>
      <c r="K36" s="15">
        <v>2</v>
      </c>
      <c r="L36" s="16">
        <v>2</v>
      </c>
      <c r="M36" s="15">
        <v>1</v>
      </c>
      <c r="N36" s="16">
        <v>2</v>
      </c>
      <c r="O36" s="15">
        <v>1</v>
      </c>
      <c r="P36" s="16">
        <v>2</v>
      </c>
      <c r="Q36" s="15">
        <v>2</v>
      </c>
      <c r="R36" s="16">
        <v>2</v>
      </c>
      <c r="S36" s="15">
        <v>1</v>
      </c>
      <c r="T36" s="16">
        <v>2</v>
      </c>
      <c r="U36" s="17">
        <v>2</v>
      </c>
      <c r="V36" s="18">
        <v>2</v>
      </c>
      <c r="W36" s="17">
        <v>1</v>
      </c>
      <c r="X36" s="18">
        <v>2</v>
      </c>
      <c r="Y36" s="17">
        <v>2</v>
      </c>
      <c r="Z36" s="18">
        <v>2</v>
      </c>
      <c r="AA36" s="17">
        <v>2</v>
      </c>
      <c r="AB36" s="18">
        <v>2</v>
      </c>
      <c r="AC36" s="17">
        <v>1</v>
      </c>
      <c r="AD36" s="18">
        <v>2</v>
      </c>
      <c r="AE36" s="15">
        <v>1</v>
      </c>
      <c r="AF36" s="16">
        <v>1</v>
      </c>
      <c r="AG36" s="15">
        <v>2</v>
      </c>
      <c r="AH36" s="16">
        <v>2</v>
      </c>
      <c r="AI36" s="15">
        <v>2</v>
      </c>
      <c r="AJ36" s="16">
        <v>2</v>
      </c>
      <c r="AK36" s="15">
        <v>1</v>
      </c>
      <c r="AL36" s="16">
        <v>2</v>
      </c>
      <c r="AM36" s="15">
        <v>1</v>
      </c>
      <c r="AN36" s="16">
        <v>2</v>
      </c>
      <c r="AO36" s="17">
        <v>1</v>
      </c>
      <c r="AP36" s="18">
        <v>2</v>
      </c>
      <c r="AQ36" s="17">
        <v>1</v>
      </c>
      <c r="AR36" s="18">
        <v>1</v>
      </c>
      <c r="AS36" s="17">
        <v>1</v>
      </c>
      <c r="AT36" s="18">
        <v>2</v>
      </c>
      <c r="AU36" s="17">
        <v>2</v>
      </c>
      <c r="AV36" s="18">
        <v>2</v>
      </c>
      <c r="AW36" s="17">
        <v>1</v>
      </c>
      <c r="AX36" s="18">
        <v>1</v>
      </c>
      <c r="AY36" s="2">
        <f t="shared" si="2"/>
        <v>17</v>
      </c>
      <c r="AZ36" s="2">
        <f t="shared" si="3"/>
        <v>18</v>
      </c>
      <c r="BA36" s="2">
        <f t="shared" si="4"/>
        <v>16</v>
      </c>
      <c r="BB36" s="2">
        <f t="shared" si="5"/>
        <v>14</v>
      </c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 customHeight="1">
      <c r="A37" s="117"/>
      <c r="B37" s="40" t="s">
        <v>21</v>
      </c>
      <c r="C37" s="40" t="s">
        <v>119</v>
      </c>
      <c r="D37" s="40" t="s">
        <v>190</v>
      </c>
      <c r="E37" s="40" t="s">
        <v>58</v>
      </c>
      <c r="F37" s="40" t="s">
        <v>120</v>
      </c>
      <c r="G37" s="59">
        <f t="shared" si="0"/>
        <v>0.8783783783783784</v>
      </c>
      <c r="H37" s="6"/>
      <c r="I37" s="31">
        <f t="shared" si="1"/>
        <v>65</v>
      </c>
      <c r="J37" s="32"/>
      <c r="K37" s="15">
        <v>1</v>
      </c>
      <c r="L37" s="16">
        <v>2</v>
      </c>
      <c r="M37" s="15">
        <v>2</v>
      </c>
      <c r="N37" s="16">
        <v>1</v>
      </c>
      <c r="O37" s="15">
        <v>2</v>
      </c>
      <c r="P37" s="16">
        <v>2</v>
      </c>
      <c r="Q37" s="15">
        <v>2</v>
      </c>
      <c r="R37" s="16">
        <v>2</v>
      </c>
      <c r="S37" s="15">
        <v>1</v>
      </c>
      <c r="T37" s="16">
        <v>1</v>
      </c>
      <c r="U37" s="17">
        <v>1</v>
      </c>
      <c r="V37" s="18">
        <v>1</v>
      </c>
      <c r="W37" s="17">
        <v>2</v>
      </c>
      <c r="X37" s="18">
        <v>2</v>
      </c>
      <c r="Y37" s="17">
        <v>2</v>
      </c>
      <c r="Z37" s="18">
        <v>2</v>
      </c>
      <c r="AA37" s="17">
        <v>1</v>
      </c>
      <c r="AB37" s="18">
        <v>1</v>
      </c>
      <c r="AC37" s="17">
        <v>1</v>
      </c>
      <c r="AD37" s="18">
        <v>2</v>
      </c>
      <c r="AE37" s="15">
        <v>2</v>
      </c>
      <c r="AF37" s="16">
        <v>1</v>
      </c>
      <c r="AG37" s="15">
        <v>2</v>
      </c>
      <c r="AH37" s="16">
        <v>1</v>
      </c>
      <c r="AI37" s="15">
        <v>2</v>
      </c>
      <c r="AJ37" s="16">
        <v>2</v>
      </c>
      <c r="AK37" s="15">
        <v>1</v>
      </c>
      <c r="AL37" s="16">
        <v>2</v>
      </c>
      <c r="AM37" s="15">
        <v>1</v>
      </c>
      <c r="AN37" s="16">
        <v>2</v>
      </c>
      <c r="AO37" s="17">
        <v>2</v>
      </c>
      <c r="AP37" s="18">
        <v>1</v>
      </c>
      <c r="AQ37" s="17">
        <v>2</v>
      </c>
      <c r="AR37" s="18">
        <v>2</v>
      </c>
      <c r="AS37" s="17">
        <v>1</v>
      </c>
      <c r="AT37" s="18">
        <v>2</v>
      </c>
      <c r="AU37" s="17">
        <v>2</v>
      </c>
      <c r="AV37" s="18">
        <v>2</v>
      </c>
      <c r="AW37" s="17">
        <v>2</v>
      </c>
      <c r="AX37" s="18">
        <v>2</v>
      </c>
      <c r="AY37" s="2">
        <f t="shared" si="2"/>
        <v>16</v>
      </c>
      <c r="AZ37" s="2">
        <f t="shared" si="3"/>
        <v>15</v>
      </c>
      <c r="BA37" s="2">
        <f t="shared" si="4"/>
        <v>16</v>
      </c>
      <c r="BB37" s="2">
        <f t="shared" si="5"/>
        <v>18</v>
      </c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 customHeight="1">
      <c r="A38" s="116"/>
      <c r="B38" s="43" t="s">
        <v>28</v>
      </c>
      <c r="C38" s="43" t="s">
        <v>161</v>
      </c>
      <c r="D38" s="43" t="s">
        <v>190</v>
      </c>
      <c r="E38" s="43" t="s">
        <v>75</v>
      </c>
      <c r="F38" s="43" t="s">
        <v>394</v>
      </c>
      <c r="G38" s="59">
        <f t="shared" si="0"/>
        <v>0.8783783783783784</v>
      </c>
      <c r="H38" s="6" t="s">
        <v>98</v>
      </c>
      <c r="I38" s="31">
        <f t="shared" si="1"/>
        <v>65</v>
      </c>
      <c r="J38" s="32"/>
      <c r="K38" s="15">
        <v>1</v>
      </c>
      <c r="L38" s="16">
        <v>2</v>
      </c>
      <c r="M38" s="15">
        <v>2</v>
      </c>
      <c r="N38" s="16">
        <v>1</v>
      </c>
      <c r="O38" s="15">
        <v>1</v>
      </c>
      <c r="P38" s="16">
        <v>2</v>
      </c>
      <c r="Q38" s="15">
        <v>1</v>
      </c>
      <c r="R38" s="16">
        <v>2</v>
      </c>
      <c r="S38" s="15">
        <v>2</v>
      </c>
      <c r="T38" s="16">
        <v>2</v>
      </c>
      <c r="U38" s="17">
        <v>2</v>
      </c>
      <c r="V38" s="18">
        <v>2</v>
      </c>
      <c r="W38" s="17">
        <v>1</v>
      </c>
      <c r="X38" s="18">
        <v>2</v>
      </c>
      <c r="Y38" s="17">
        <v>2</v>
      </c>
      <c r="Z38" s="18">
        <v>2</v>
      </c>
      <c r="AA38" s="17">
        <v>1</v>
      </c>
      <c r="AB38" s="18">
        <v>2</v>
      </c>
      <c r="AC38" s="17">
        <v>2</v>
      </c>
      <c r="AD38" s="18">
        <v>2</v>
      </c>
      <c r="AE38" s="15">
        <v>0</v>
      </c>
      <c r="AF38" s="16">
        <v>2</v>
      </c>
      <c r="AG38" s="15">
        <v>2</v>
      </c>
      <c r="AH38" s="16">
        <v>2</v>
      </c>
      <c r="AI38" s="15">
        <v>2</v>
      </c>
      <c r="AJ38" s="16">
        <v>1</v>
      </c>
      <c r="AK38" s="15">
        <v>2</v>
      </c>
      <c r="AL38" s="16">
        <v>2</v>
      </c>
      <c r="AM38" s="15">
        <v>1</v>
      </c>
      <c r="AN38" s="16">
        <v>2</v>
      </c>
      <c r="AO38" s="17">
        <v>2</v>
      </c>
      <c r="AP38" s="18">
        <v>2</v>
      </c>
      <c r="AQ38" s="17">
        <v>1</v>
      </c>
      <c r="AR38" s="18">
        <v>1</v>
      </c>
      <c r="AS38" s="17">
        <v>1</v>
      </c>
      <c r="AT38" s="18">
        <v>1</v>
      </c>
      <c r="AU38" s="17">
        <v>2</v>
      </c>
      <c r="AV38" s="18">
        <v>1</v>
      </c>
      <c r="AW38" s="17">
        <v>2</v>
      </c>
      <c r="AX38" s="18">
        <v>2</v>
      </c>
      <c r="AY38" s="2">
        <f t="shared" si="2"/>
        <v>16</v>
      </c>
      <c r="AZ38" s="2">
        <f t="shared" si="3"/>
        <v>18</v>
      </c>
      <c r="BA38" s="2">
        <f t="shared" si="4"/>
        <v>16</v>
      </c>
      <c r="BB38" s="2">
        <f t="shared" si="5"/>
        <v>15</v>
      </c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 customHeight="1">
      <c r="A39" s="115">
        <v>32</v>
      </c>
      <c r="B39" s="43" t="s">
        <v>148</v>
      </c>
      <c r="C39" s="43" t="s">
        <v>165</v>
      </c>
      <c r="D39" s="43" t="s">
        <v>190</v>
      </c>
      <c r="E39" s="43" t="s">
        <v>66</v>
      </c>
      <c r="F39" s="43" t="s">
        <v>313</v>
      </c>
      <c r="G39" s="59">
        <f t="shared" si="0"/>
        <v>0.8648648648648649</v>
      </c>
      <c r="H39" s="6"/>
      <c r="I39" s="31">
        <f t="shared" si="1"/>
        <v>64</v>
      </c>
      <c r="J39" s="32"/>
      <c r="K39" s="15">
        <v>2</v>
      </c>
      <c r="L39" s="16">
        <v>2</v>
      </c>
      <c r="M39" s="15">
        <v>1</v>
      </c>
      <c r="N39" s="16">
        <v>2</v>
      </c>
      <c r="O39" s="15">
        <v>1</v>
      </c>
      <c r="P39" s="16">
        <v>2</v>
      </c>
      <c r="Q39" s="15">
        <v>1</v>
      </c>
      <c r="R39" s="16">
        <v>2</v>
      </c>
      <c r="S39" s="15">
        <v>1</v>
      </c>
      <c r="T39" s="16">
        <v>2</v>
      </c>
      <c r="U39" s="17">
        <v>1</v>
      </c>
      <c r="V39" s="18">
        <v>2</v>
      </c>
      <c r="W39" s="17">
        <v>1</v>
      </c>
      <c r="X39" s="18">
        <v>2</v>
      </c>
      <c r="Y39" s="17">
        <v>1</v>
      </c>
      <c r="Z39" s="18">
        <v>2</v>
      </c>
      <c r="AA39" s="17">
        <v>1</v>
      </c>
      <c r="AB39" s="18">
        <v>2</v>
      </c>
      <c r="AC39" s="17">
        <v>2</v>
      </c>
      <c r="AD39" s="18">
        <v>2</v>
      </c>
      <c r="AE39" s="15">
        <v>2</v>
      </c>
      <c r="AF39" s="16">
        <v>1</v>
      </c>
      <c r="AG39" s="15">
        <v>2</v>
      </c>
      <c r="AH39" s="16">
        <v>2</v>
      </c>
      <c r="AI39" s="15">
        <v>2</v>
      </c>
      <c r="AJ39" s="16">
        <v>1</v>
      </c>
      <c r="AK39" s="15">
        <v>1</v>
      </c>
      <c r="AL39" s="16">
        <v>1</v>
      </c>
      <c r="AM39" s="15">
        <v>2</v>
      </c>
      <c r="AN39" s="16">
        <v>2</v>
      </c>
      <c r="AO39" s="17">
        <v>1</v>
      </c>
      <c r="AP39" s="18">
        <v>2</v>
      </c>
      <c r="AQ39" s="17">
        <v>2</v>
      </c>
      <c r="AR39" s="18">
        <v>2</v>
      </c>
      <c r="AS39" s="17">
        <v>2</v>
      </c>
      <c r="AT39" s="18">
        <v>2</v>
      </c>
      <c r="AU39" s="17">
        <v>2</v>
      </c>
      <c r="AV39" s="18">
        <v>1</v>
      </c>
      <c r="AW39" s="17">
        <v>1</v>
      </c>
      <c r="AX39" s="18">
        <v>1</v>
      </c>
      <c r="AY39" s="2">
        <f t="shared" si="2"/>
        <v>16</v>
      </c>
      <c r="AZ39" s="2">
        <f t="shared" si="3"/>
        <v>16</v>
      </c>
      <c r="BA39" s="2">
        <f t="shared" si="4"/>
        <v>16</v>
      </c>
      <c r="BB39" s="2">
        <f t="shared" si="5"/>
        <v>16</v>
      </c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 customHeight="1">
      <c r="A40" s="117"/>
      <c r="B40" s="43" t="s">
        <v>318</v>
      </c>
      <c r="C40" s="43" t="s">
        <v>319</v>
      </c>
      <c r="D40" s="43" t="s">
        <v>190</v>
      </c>
      <c r="E40" s="43" t="s">
        <v>320</v>
      </c>
      <c r="F40" s="43" t="s">
        <v>321</v>
      </c>
      <c r="G40" s="59">
        <f aca="true" t="shared" si="6" ref="G40:G72">I40/$I$73</f>
        <v>0.8648648648648649</v>
      </c>
      <c r="H40" s="6"/>
      <c r="I40" s="31">
        <f aca="true" t="shared" si="7" ref="I40:I72">SUM(AY40:BB40)</f>
        <v>64</v>
      </c>
      <c r="J40" s="32"/>
      <c r="K40" s="15">
        <v>2</v>
      </c>
      <c r="L40" s="16">
        <v>1</v>
      </c>
      <c r="M40" s="15">
        <v>1</v>
      </c>
      <c r="N40" s="16">
        <v>2</v>
      </c>
      <c r="O40" s="15">
        <v>1</v>
      </c>
      <c r="P40" s="16">
        <v>2</v>
      </c>
      <c r="Q40" s="15">
        <v>2</v>
      </c>
      <c r="R40" s="16">
        <v>2</v>
      </c>
      <c r="S40" s="15">
        <v>2</v>
      </c>
      <c r="T40" s="16">
        <v>1</v>
      </c>
      <c r="U40" s="17">
        <v>2</v>
      </c>
      <c r="V40" s="18">
        <v>1</v>
      </c>
      <c r="W40" s="17">
        <v>2</v>
      </c>
      <c r="X40" s="18">
        <v>2</v>
      </c>
      <c r="Y40" s="17">
        <v>2</v>
      </c>
      <c r="Z40" s="18">
        <v>2</v>
      </c>
      <c r="AA40" s="17">
        <v>2</v>
      </c>
      <c r="AB40" s="18">
        <v>1</v>
      </c>
      <c r="AC40" s="17">
        <v>2</v>
      </c>
      <c r="AD40" s="18">
        <v>2</v>
      </c>
      <c r="AE40" s="15">
        <v>1</v>
      </c>
      <c r="AF40" s="16">
        <v>1</v>
      </c>
      <c r="AG40" s="15">
        <v>2</v>
      </c>
      <c r="AH40" s="16">
        <v>1</v>
      </c>
      <c r="AI40" s="15">
        <v>2</v>
      </c>
      <c r="AJ40" s="16">
        <v>1</v>
      </c>
      <c r="AK40" s="15">
        <v>2</v>
      </c>
      <c r="AL40" s="16">
        <v>2</v>
      </c>
      <c r="AM40" s="15">
        <v>2</v>
      </c>
      <c r="AN40" s="16">
        <v>1</v>
      </c>
      <c r="AO40" s="17">
        <v>1</v>
      </c>
      <c r="AP40" s="18">
        <v>2</v>
      </c>
      <c r="AQ40" s="17">
        <v>1</v>
      </c>
      <c r="AR40" s="18">
        <v>1</v>
      </c>
      <c r="AS40" s="17">
        <v>2</v>
      </c>
      <c r="AT40" s="18">
        <v>2</v>
      </c>
      <c r="AU40" s="17">
        <v>2</v>
      </c>
      <c r="AV40" s="18">
        <v>1</v>
      </c>
      <c r="AW40" s="17">
        <v>2</v>
      </c>
      <c r="AX40" s="18">
        <v>1</v>
      </c>
      <c r="AY40" s="2">
        <f aca="true" t="shared" si="8" ref="AY40:AY72">SUM(K40:T40)</f>
        <v>16</v>
      </c>
      <c r="AZ40" s="2">
        <f aca="true" t="shared" si="9" ref="AZ40:AZ72">SUM(U40:AD40)</f>
        <v>18</v>
      </c>
      <c r="BA40" s="2">
        <f aca="true" t="shared" si="10" ref="BA40:BA72">SUM(AE40:AN40)</f>
        <v>15</v>
      </c>
      <c r="BB40" s="2">
        <f aca="true" t="shared" si="11" ref="BB40:BB72">SUM(AO40:AX40)</f>
        <v>15</v>
      </c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 customHeight="1">
      <c r="A41" s="117"/>
      <c r="B41" s="43" t="s">
        <v>384</v>
      </c>
      <c r="C41" s="43" t="s">
        <v>385</v>
      </c>
      <c r="D41" s="43" t="s">
        <v>190</v>
      </c>
      <c r="E41" s="43" t="s">
        <v>66</v>
      </c>
      <c r="F41" s="43" t="s">
        <v>386</v>
      </c>
      <c r="G41" s="59">
        <f t="shared" si="6"/>
        <v>0.8648648648648649</v>
      </c>
      <c r="H41" s="6"/>
      <c r="I41" s="31">
        <f t="shared" si="7"/>
        <v>64</v>
      </c>
      <c r="J41" s="32"/>
      <c r="K41" s="15">
        <v>1</v>
      </c>
      <c r="L41" s="16">
        <v>2</v>
      </c>
      <c r="M41" s="15">
        <v>1</v>
      </c>
      <c r="N41" s="16">
        <v>2</v>
      </c>
      <c r="O41" s="15">
        <v>2</v>
      </c>
      <c r="P41" s="16">
        <v>2</v>
      </c>
      <c r="Q41" s="15">
        <v>2</v>
      </c>
      <c r="R41" s="16">
        <v>2</v>
      </c>
      <c r="S41" s="15">
        <v>2</v>
      </c>
      <c r="T41" s="16">
        <v>1</v>
      </c>
      <c r="U41" s="17">
        <v>2</v>
      </c>
      <c r="V41" s="18">
        <v>2</v>
      </c>
      <c r="W41" s="17">
        <v>1</v>
      </c>
      <c r="X41" s="18">
        <v>1</v>
      </c>
      <c r="Y41" s="17">
        <v>2</v>
      </c>
      <c r="Z41" s="18">
        <v>2</v>
      </c>
      <c r="AA41" s="17">
        <v>1</v>
      </c>
      <c r="AB41" s="18">
        <v>2</v>
      </c>
      <c r="AC41" s="17">
        <v>1</v>
      </c>
      <c r="AD41" s="18">
        <v>2</v>
      </c>
      <c r="AE41" s="15">
        <v>2</v>
      </c>
      <c r="AF41" s="16">
        <v>1</v>
      </c>
      <c r="AG41" s="15">
        <v>2</v>
      </c>
      <c r="AH41" s="16">
        <v>2</v>
      </c>
      <c r="AI41" s="15">
        <v>2</v>
      </c>
      <c r="AJ41" s="16">
        <v>2</v>
      </c>
      <c r="AK41" s="15">
        <v>1</v>
      </c>
      <c r="AL41" s="16">
        <v>1</v>
      </c>
      <c r="AM41" s="15">
        <v>1</v>
      </c>
      <c r="AN41" s="16">
        <v>1</v>
      </c>
      <c r="AO41" s="17">
        <v>1</v>
      </c>
      <c r="AP41" s="18">
        <v>2</v>
      </c>
      <c r="AQ41" s="17">
        <v>1</v>
      </c>
      <c r="AR41" s="18">
        <v>1</v>
      </c>
      <c r="AS41" s="17">
        <v>2</v>
      </c>
      <c r="AT41" s="18">
        <v>2</v>
      </c>
      <c r="AU41" s="17">
        <v>2</v>
      </c>
      <c r="AV41" s="18">
        <v>2</v>
      </c>
      <c r="AW41" s="17">
        <v>2</v>
      </c>
      <c r="AX41" s="18">
        <v>1</v>
      </c>
      <c r="AY41" s="2">
        <f t="shared" si="8"/>
        <v>17</v>
      </c>
      <c r="AZ41" s="2">
        <f t="shared" si="9"/>
        <v>16</v>
      </c>
      <c r="BA41" s="2">
        <f t="shared" si="10"/>
        <v>15</v>
      </c>
      <c r="BB41" s="2">
        <f t="shared" si="11"/>
        <v>16</v>
      </c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" customHeight="1">
      <c r="A42" s="117"/>
      <c r="B42" s="43" t="s">
        <v>127</v>
      </c>
      <c r="C42" s="43" t="s">
        <v>128</v>
      </c>
      <c r="D42" s="43" t="s">
        <v>190</v>
      </c>
      <c r="E42" s="40" t="s">
        <v>73</v>
      </c>
      <c r="F42" s="40" t="s">
        <v>393</v>
      </c>
      <c r="G42" s="59">
        <f t="shared" si="6"/>
        <v>0.8648648648648649</v>
      </c>
      <c r="H42" s="6" t="s">
        <v>98</v>
      </c>
      <c r="I42" s="31">
        <f t="shared" si="7"/>
        <v>64</v>
      </c>
      <c r="J42" s="32"/>
      <c r="K42" s="15">
        <v>2</v>
      </c>
      <c r="L42" s="16">
        <v>2</v>
      </c>
      <c r="M42" s="15">
        <v>1</v>
      </c>
      <c r="N42" s="16">
        <v>2</v>
      </c>
      <c r="O42" s="15">
        <v>2</v>
      </c>
      <c r="P42" s="16">
        <v>1</v>
      </c>
      <c r="Q42" s="15">
        <v>1</v>
      </c>
      <c r="R42" s="16">
        <v>2</v>
      </c>
      <c r="S42" s="15">
        <v>2</v>
      </c>
      <c r="T42" s="16">
        <v>2</v>
      </c>
      <c r="U42" s="17">
        <v>1</v>
      </c>
      <c r="V42" s="18">
        <v>2</v>
      </c>
      <c r="W42" s="17">
        <v>1</v>
      </c>
      <c r="X42" s="18">
        <v>1</v>
      </c>
      <c r="Y42" s="17">
        <v>1</v>
      </c>
      <c r="Z42" s="18">
        <v>2</v>
      </c>
      <c r="AA42" s="17">
        <v>2</v>
      </c>
      <c r="AB42" s="18">
        <v>2</v>
      </c>
      <c r="AC42" s="17">
        <v>1</v>
      </c>
      <c r="AD42" s="18">
        <v>2</v>
      </c>
      <c r="AE42" s="15">
        <v>2</v>
      </c>
      <c r="AF42" s="16">
        <v>2</v>
      </c>
      <c r="AG42" s="15">
        <v>1</v>
      </c>
      <c r="AH42" s="16">
        <v>2</v>
      </c>
      <c r="AI42" s="15">
        <v>2</v>
      </c>
      <c r="AJ42" s="16">
        <v>2</v>
      </c>
      <c r="AK42" s="15">
        <v>1</v>
      </c>
      <c r="AL42" s="16">
        <v>1</v>
      </c>
      <c r="AM42" s="15">
        <v>1</v>
      </c>
      <c r="AN42" s="16">
        <v>2</v>
      </c>
      <c r="AO42" s="17">
        <v>2</v>
      </c>
      <c r="AP42" s="18">
        <v>2</v>
      </c>
      <c r="AQ42" s="17">
        <v>1</v>
      </c>
      <c r="AR42" s="18">
        <v>2</v>
      </c>
      <c r="AS42" s="17">
        <v>1</v>
      </c>
      <c r="AT42" s="18">
        <v>2</v>
      </c>
      <c r="AU42" s="17">
        <v>1</v>
      </c>
      <c r="AV42" s="18">
        <v>2</v>
      </c>
      <c r="AW42" s="17">
        <v>2</v>
      </c>
      <c r="AX42" s="18">
        <v>1</v>
      </c>
      <c r="AY42" s="2">
        <f t="shared" si="8"/>
        <v>17</v>
      </c>
      <c r="AZ42" s="2">
        <f t="shared" si="9"/>
        <v>15</v>
      </c>
      <c r="BA42" s="2">
        <f t="shared" si="10"/>
        <v>16</v>
      </c>
      <c r="BB42" s="2">
        <f t="shared" si="11"/>
        <v>16</v>
      </c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" customHeight="1">
      <c r="A43" s="116"/>
      <c r="B43" s="40" t="s">
        <v>45</v>
      </c>
      <c r="C43" s="40" t="s">
        <v>46</v>
      </c>
      <c r="D43" s="61" t="s">
        <v>190</v>
      </c>
      <c r="E43" s="61" t="s">
        <v>70</v>
      </c>
      <c r="F43" s="61" t="s">
        <v>69</v>
      </c>
      <c r="G43" s="59">
        <f t="shared" si="6"/>
        <v>0.8648648648648649</v>
      </c>
      <c r="H43" s="6" t="s">
        <v>99</v>
      </c>
      <c r="I43" s="31">
        <f t="shared" si="7"/>
        <v>64</v>
      </c>
      <c r="J43" s="32"/>
      <c r="K43" s="15">
        <v>1</v>
      </c>
      <c r="L43" s="16">
        <v>2</v>
      </c>
      <c r="M43" s="15">
        <v>2</v>
      </c>
      <c r="N43" s="16">
        <v>2</v>
      </c>
      <c r="O43" s="15">
        <v>2</v>
      </c>
      <c r="P43" s="16">
        <v>2</v>
      </c>
      <c r="Q43" s="15">
        <v>2</v>
      </c>
      <c r="R43" s="16">
        <v>1</v>
      </c>
      <c r="S43" s="15">
        <v>2</v>
      </c>
      <c r="T43" s="16">
        <v>2</v>
      </c>
      <c r="U43" s="17">
        <v>2</v>
      </c>
      <c r="V43" s="18">
        <v>2</v>
      </c>
      <c r="W43" s="17">
        <v>1</v>
      </c>
      <c r="X43" s="18">
        <v>2</v>
      </c>
      <c r="Y43" s="17">
        <v>1</v>
      </c>
      <c r="Z43" s="18">
        <v>2</v>
      </c>
      <c r="AA43" s="17">
        <v>2</v>
      </c>
      <c r="AB43" s="18">
        <v>1</v>
      </c>
      <c r="AC43" s="17">
        <v>1</v>
      </c>
      <c r="AD43" s="18">
        <v>2</v>
      </c>
      <c r="AE43" s="15">
        <v>1</v>
      </c>
      <c r="AF43" s="16">
        <v>1</v>
      </c>
      <c r="AG43" s="15">
        <v>2</v>
      </c>
      <c r="AH43" s="16">
        <v>1</v>
      </c>
      <c r="AI43" s="15">
        <v>1</v>
      </c>
      <c r="AJ43" s="16">
        <v>2</v>
      </c>
      <c r="AK43" s="15">
        <v>1</v>
      </c>
      <c r="AL43" s="16">
        <v>2</v>
      </c>
      <c r="AM43" s="15">
        <v>2</v>
      </c>
      <c r="AN43" s="16">
        <v>2</v>
      </c>
      <c r="AO43" s="17">
        <v>2</v>
      </c>
      <c r="AP43" s="18">
        <v>1</v>
      </c>
      <c r="AQ43" s="17">
        <v>1</v>
      </c>
      <c r="AR43" s="18">
        <v>1</v>
      </c>
      <c r="AS43" s="17">
        <v>2</v>
      </c>
      <c r="AT43" s="18">
        <v>1</v>
      </c>
      <c r="AU43" s="17">
        <v>2</v>
      </c>
      <c r="AV43" s="18">
        <v>2</v>
      </c>
      <c r="AW43" s="17">
        <v>2</v>
      </c>
      <c r="AX43" s="18">
        <v>1</v>
      </c>
      <c r="AY43" s="2">
        <f t="shared" si="8"/>
        <v>18</v>
      </c>
      <c r="AZ43" s="2">
        <f t="shared" si="9"/>
        <v>16</v>
      </c>
      <c r="BA43" s="2">
        <f t="shared" si="10"/>
        <v>15</v>
      </c>
      <c r="BB43" s="2">
        <f t="shared" si="11"/>
        <v>15</v>
      </c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 customHeight="1">
      <c r="A44" s="115">
        <v>37</v>
      </c>
      <c r="B44" s="40" t="s">
        <v>302</v>
      </c>
      <c r="C44" s="40" t="s">
        <v>303</v>
      </c>
      <c r="D44" s="40" t="s">
        <v>190</v>
      </c>
      <c r="E44" s="40" t="s">
        <v>82</v>
      </c>
      <c r="F44" s="40" t="s">
        <v>59</v>
      </c>
      <c r="G44" s="59">
        <f t="shared" si="6"/>
        <v>0.8513513513513513</v>
      </c>
      <c r="H44" s="6" t="s">
        <v>99</v>
      </c>
      <c r="I44" s="31">
        <f t="shared" si="7"/>
        <v>63</v>
      </c>
      <c r="J44" s="32"/>
      <c r="K44" s="15">
        <v>1</v>
      </c>
      <c r="L44" s="16">
        <v>1</v>
      </c>
      <c r="M44" s="15">
        <v>2</v>
      </c>
      <c r="N44" s="16">
        <v>2</v>
      </c>
      <c r="O44" s="15">
        <v>2</v>
      </c>
      <c r="P44" s="16">
        <v>2</v>
      </c>
      <c r="Q44" s="15">
        <v>1</v>
      </c>
      <c r="R44" s="16">
        <v>2</v>
      </c>
      <c r="S44" s="15">
        <v>1</v>
      </c>
      <c r="T44" s="16">
        <v>1</v>
      </c>
      <c r="U44" s="17">
        <v>2</v>
      </c>
      <c r="V44" s="18">
        <v>2</v>
      </c>
      <c r="W44" s="17">
        <v>1</v>
      </c>
      <c r="X44" s="18">
        <v>2</v>
      </c>
      <c r="Y44" s="17">
        <v>1</v>
      </c>
      <c r="Z44" s="18">
        <v>1</v>
      </c>
      <c r="AA44" s="17">
        <v>2</v>
      </c>
      <c r="AB44" s="18">
        <v>2</v>
      </c>
      <c r="AC44" s="17">
        <v>2</v>
      </c>
      <c r="AD44" s="18">
        <v>2</v>
      </c>
      <c r="AE44" s="15">
        <v>1</v>
      </c>
      <c r="AF44" s="16">
        <v>1</v>
      </c>
      <c r="AG44" s="15">
        <v>2</v>
      </c>
      <c r="AH44" s="16">
        <v>1</v>
      </c>
      <c r="AI44" s="15">
        <v>2</v>
      </c>
      <c r="AJ44" s="16">
        <v>1</v>
      </c>
      <c r="AK44" s="15">
        <v>2</v>
      </c>
      <c r="AL44" s="16">
        <v>1</v>
      </c>
      <c r="AM44" s="15">
        <v>1</v>
      </c>
      <c r="AN44" s="16">
        <v>2</v>
      </c>
      <c r="AO44" s="17">
        <v>2</v>
      </c>
      <c r="AP44" s="18">
        <v>2</v>
      </c>
      <c r="AQ44" s="17">
        <v>1</v>
      </c>
      <c r="AR44" s="18">
        <v>2</v>
      </c>
      <c r="AS44" s="17">
        <v>2</v>
      </c>
      <c r="AT44" s="18">
        <v>2</v>
      </c>
      <c r="AU44" s="17">
        <v>2</v>
      </c>
      <c r="AV44" s="18">
        <v>1</v>
      </c>
      <c r="AW44" s="17">
        <v>1</v>
      </c>
      <c r="AX44" s="18">
        <v>2</v>
      </c>
      <c r="AY44" s="2">
        <f t="shared" si="8"/>
        <v>15</v>
      </c>
      <c r="AZ44" s="2">
        <f t="shared" si="9"/>
        <v>17</v>
      </c>
      <c r="BA44" s="2">
        <f t="shared" si="10"/>
        <v>14</v>
      </c>
      <c r="BB44" s="2">
        <f t="shared" si="11"/>
        <v>17</v>
      </c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>
      <c r="A45" s="117"/>
      <c r="B45" s="43" t="s">
        <v>26</v>
      </c>
      <c r="C45" s="43" t="s">
        <v>304</v>
      </c>
      <c r="D45" s="43" t="s">
        <v>190</v>
      </c>
      <c r="E45" s="43" t="s">
        <v>305</v>
      </c>
      <c r="F45" s="43" t="s">
        <v>306</v>
      </c>
      <c r="G45" s="59">
        <f t="shared" si="6"/>
        <v>0.8513513513513513</v>
      </c>
      <c r="H45" s="6"/>
      <c r="I45" s="31">
        <f t="shared" si="7"/>
        <v>63</v>
      </c>
      <c r="J45" s="32"/>
      <c r="K45" s="15">
        <v>2</v>
      </c>
      <c r="L45" s="16">
        <v>1</v>
      </c>
      <c r="M45" s="15">
        <v>2</v>
      </c>
      <c r="N45" s="16">
        <v>2</v>
      </c>
      <c r="O45" s="15">
        <v>2</v>
      </c>
      <c r="P45" s="16">
        <v>1</v>
      </c>
      <c r="Q45" s="15">
        <v>1</v>
      </c>
      <c r="R45" s="16">
        <v>1</v>
      </c>
      <c r="S45" s="15">
        <v>2</v>
      </c>
      <c r="T45" s="16">
        <v>2</v>
      </c>
      <c r="U45" s="17">
        <v>2</v>
      </c>
      <c r="V45" s="18">
        <v>1</v>
      </c>
      <c r="W45" s="17">
        <v>1</v>
      </c>
      <c r="X45" s="18">
        <v>2</v>
      </c>
      <c r="Y45" s="17">
        <v>2</v>
      </c>
      <c r="Z45" s="18">
        <v>2</v>
      </c>
      <c r="AA45" s="17">
        <v>2</v>
      </c>
      <c r="AB45" s="18">
        <v>2</v>
      </c>
      <c r="AC45" s="17">
        <v>1</v>
      </c>
      <c r="AD45" s="18">
        <v>1</v>
      </c>
      <c r="AE45" s="15">
        <v>2</v>
      </c>
      <c r="AF45" s="16">
        <v>1</v>
      </c>
      <c r="AG45" s="15">
        <v>1</v>
      </c>
      <c r="AH45" s="16">
        <v>2</v>
      </c>
      <c r="AI45" s="15">
        <v>1</v>
      </c>
      <c r="AJ45" s="16">
        <v>1</v>
      </c>
      <c r="AK45" s="15">
        <v>1</v>
      </c>
      <c r="AL45" s="16">
        <v>2</v>
      </c>
      <c r="AM45" s="15">
        <v>1</v>
      </c>
      <c r="AN45" s="16">
        <v>2</v>
      </c>
      <c r="AO45" s="17">
        <v>1</v>
      </c>
      <c r="AP45" s="18">
        <v>2</v>
      </c>
      <c r="AQ45" s="17">
        <v>2</v>
      </c>
      <c r="AR45" s="18">
        <v>2</v>
      </c>
      <c r="AS45" s="17">
        <v>1</v>
      </c>
      <c r="AT45" s="18">
        <v>2</v>
      </c>
      <c r="AU45" s="17">
        <v>2</v>
      </c>
      <c r="AV45" s="18">
        <v>2</v>
      </c>
      <c r="AW45" s="17">
        <v>2</v>
      </c>
      <c r="AX45" s="18">
        <v>1</v>
      </c>
      <c r="AY45" s="2">
        <f t="shared" si="8"/>
        <v>16</v>
      </c>
      <c r="AZ45" s="2">
        <f t="shared" si="9"/>
        <v>16</v>
      </c>
      <c r="BA45" s="2">
        <f t="shared" si="10"/>
        <v>14</v>
      </c>
      <c r="BB45" s="2">
        <f t="shared" si="11"/>
        <v>17</v>
      </c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>
      <c r="A46" s="117"/>
      <c r="B46" s="43" t="s">
        <v>47</v>
      </c>
      <c r="C46" s="43" t="s">
        <v>141</v>
      </c>
      <c r="D46" s="43" t="s">
        <v>190</v>
      </c>
      <c r="E46" s="43" t="s">
        <v>330</v>
      </c>
      <c r="F46" s="43" t="s">
        <v>331</v>
      </c>
      <c r="G46" s="59">
        <f t="shared" si="6"/>
        <v>0.8513513513513513</v>
      </c>
      <c r="H46" s="6"/>
      <c r="I46" s="31">
        <f t="shared" si="7"/>
        <v>63</v>
      </c>
      <c r="J46" s="32"/>
      <c r="K46" s="15">
        <v>2</v>
      </c>
      <c r="L46" s="16">
        <v>2</v>
      </c>
      <c r="M46" s="15">
        <v>1</v>
      </c>
      <c r="N46" s="16">
        <v>2</v>
      </c>
      <c r="O46" s="15">
        <v>2</v>
      </c>
      <c r="P46" s="16">
        <v>2</v>
      </c>
      <c r="Q46" s="15">
        <v>2</v>
      </c>
      <c r="R46" s="16">
        <v>2</v>
      </c>
      <c r="S46" s="15">
        <v>1</v>
      </c>
      <c r="T46" s="16">
        <v>1</v>
      </c>
      <c r="U46" s="17">
        <v>1</v>
      </c>
      <c r="V46" s="18">
        <v>1</v>
      </c>
      <c r="W46" s="17">
        <v>1</v>
      </c>
      <c r="X46" s="18">
        <v>2</v>
      </c>
      <c r="Y46" s="17">
        <v>2</v>
      </c>
      <c r="Z46" s="18">
        <v>2</v>
      </c>
      <c r="AA46" s="17">
        <v>2</v>
      </c>
      <c r="AB46" s="18">
        <v>2</v>
      </c>
      <c r="AC46" s="17">
        <v>2</v>
      </c>
      <c r="AD46" s="18">
        <v>1</v>
      </c>
      <c r="AE46" s="15">
        <v>1</v>
      </c>
      <c r="AF46" s="16">
        <v>2</v>
      </c>
      <c r="AG46" s="15">
        <v>2</v>
      </c>
      <c r="AH46" s="16">
        <v>1</v>
      </c>
      <c r="AI46" s="15">
        <v>2</v>
      </c>
      <c r="AJ46" s="16">
        <v>2</v>
      </c>
      <c r="AK46" s="15">
        <v>1</v>
      </c>
      <c r="AL46" s="16">
        <v>2</v>
      </c>
      <c r="AM46" s="15">
        <v>1</v>
      </c>
      <c r="AN46" s="16">
        <v>2</v>
      </c>
      <c r="AO46" s="17">
        <v>1</v>
      </c>
      <c r="AP46" s="18">
        <v>2</v>
      </c>
      <c r="AQ46" s="17">
        <v>1</v>
      </c>
      <c r="AR46" s="18">
        <v>1</v>
      </c>
      <c r="AS46" s="17">
        <v>2</v>
      </c>
      <c r="AT46" s="18">
        <v>1</v>
      </c>
      <c r="AU46" s="17">
        <v>1</v>
      </c>
      <c r="AV46" s="18">
        <v>2</v>
      </c>
      <c r="AW46" s="17">
        <v>2</v>
      </c>
      <c r="AX46" s="18">
        <v>1</v>
      </c>
      <c r="AY46" s="2">
        <f t="shared" si="8"/>
        <v>17</v>
      </c>
      <c r="AZ46" s="2">
        <f t="shared" si="9"/>
        <v>16</v>
      </c>
      <c r="BA46" s="2">
        <f t="shared" si="10"/>
        <v>16</v>
      </c>
      <c r="BB46" s="2">
        <f t="shared" si="11"/>
        <v>14</v>
      </c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" customHeight="1">
      <c r="A47" s="117"/>
      <c r="B47" s="43" t="s">
        <v>15</v>
      </c>
      <c r="C47" s="43" t="s">
        <v>303</v>
      </c>
      <c r="D47" s="43" t="s">
        <v>190</v>
      </c>
      <c r="E47" s="43" t="s">
        <v>60</v>
      </c>
      <c r="F47" s="43" t="s">
        <v>278</v>
      </c>
      <c r="G47" s="59">
        <f t="shared" si="6"/>
        <v>0.8513513513513513</v>
      </c>
      <c r="H47" s="6"/>
      <c r="I47" s="31">
        <f t="shared" si="7"/>
        <v>63</v>
      </c>
      <c r="J47" s="32"/>
      <c r="K47" s="15">
        <v>2</v>
      </c>
      <c r="L47" s="16">
        <v>1</v>
      </c>
      <c r="M47" s="15">
        <v>1</v>
      </c>
      <c r="N47" s="16">
        <v>2</v>
      </c>
      <c r="O47" s="15">
        <v>2</v>
      </c>
      <c r="P47" s="16">
        <v>2</v>
      </c>
      <c r="Q47" s="15">
        <v>2</v>
      </c>
      <c r="R47" s="16">
        <v>2</v>
      </c>
      <c r="S47" s="15">
        <v>1</v>
      </c>
      <c r="T47" s="16">
        <v>2</v>
      </c>
      <c r="U47" s="17">
        <v>1</v>
      </c>
      <c r="V47" s="18">
        <v>2</v>
      </c>
      <c r="W47" s="17">
        <v>2</v>
      </c>
      <c r="X47" s="18">
        <v>2</v>
      </c>
      <c r="Y47" s="17">
        <v>2</v>
      </c>
      <c r="Z47" s="18">
        <v>2</v>
      </c>
      <c r="AA47" s="17">
        <v>2</v>
      </c>
      <c r="AB47" s="18">
        <v>1</v>
      </c>
      <c r="AC47" s="17">
        <v>1</v>
      </c>
      <c r="AD47" s="18">
        <v>1</v>
      </c>
      <c r="AE47" s="15">
        <v>1</v>
      </c>
      <c r="AF47" s="16">
        <v>2</v>
      </c>
      <c r="AG47" s="15">
        <v>2</v>
      </c>
      <c r="AH47" s="16">
        <v>2</v>
      </c>
      <c r="AI47" s="15">
        <v>1</v>
      </c>
      <c r="AJ47" s="16">
        <v>2</v>
      </c>
      <c r="AK47" s="15">
        <v>0</v>
      </c>
      <c r="AL47" s="16">
        <v>1</v>
      </c>
      <c r="AM47" s="15">
        <v>2</v>
      </c>
      <c r="AN47" s="16">
        <v>2</v>
      </c>
      <c r="AO47" s="17">
        <v>1</v>
      </c>
      <c r="AP47" s="18">
        <v>1</v>
      </c>
      <c r="AQ47" s="17">
        <v>1</v>
      </c>
      <c r="AR47" s="18">
        <v>2</v>
      </c>
      <c r="AS47" s="17">
        <v>2</v>
      </c>
      <c r="AT47" s="18">
        <v>1</v>
      </c>
      <c r="AU47" s="17">
        <v>1</v>
      </c>
      <c r="AV47" s="18">
        <v>2</v>
      </c>
      <c r="AW47" s="17">
        <v>2</v>
      </c>
      <c r="AX47" s="18">
        <v>2</v>
      </c>
      <c r="AY47" s="2">
        <f t="shared" si="8"/>
        <v>17</v>
      </c>
      <c r="AZ47" s="2">
        <f t="shared" si="9"/>
        <v>16</v>
      </c>
      <c r="BA47" s="2">
        <f t="shared" si="10"/>
        <v>15</v>
      </c>
      <c r="BB47" s="2">
        <f t="shared" si="11"/>
        <v>15</v>
      </c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" customHeight="1">
      <c r="A48" s="117"/>
      <c r="B48" s="44" t="s">
        <v>107</v>
      </c>
      <c r="C48" s="44" t="s">
        <v>138</v>
      </c>
      <c r="D48" s="44" t="s">
        <v>190</v>
      </c>
      <c r="E48" s="44" t="s">
        <v>82</v>
      </c>
      <c r="F48" s="44" t="s">
        <v>121</v>
      </c>
      <c r="G48" s="59">
        <f t="shared" si="6"/>
        <v>0.8513513513513513</v>
      </c>
      <c r="H48" s="6"/>
      <c r="I48" s="31">
        <f t="shared" si="7"/>
        <v>63</v>
      </c>
      <c r="J48" s="32"/>
      <c r="K48" s="15">
        <v>1</v>
      </c>
      <c r="L48" s="16">
        <v>1</v>
      </c>
      <c r="M48" s="15">
        <v>2</v>
      </c>
      <c r="N48" s="16">
        <v>2</v>
      </c>
      <c r="O48" s="15">
        <v>1</v>
      </c>
      <c r="P48" s="16">
        <v>2</v>
      </c>
      <c r="Q48" s="15">
        <v>2</v>
      </c>
      <c r="R48" s="16">
        <v>2</v>
      </c>
      <c r="S48" s="15">
        <v>2</v>
      </c>
      <c r="T48" s="16">
        <v>2</v>
      </c>
      <c r="U48" s="17">
        <v>2</v>
      </c>
      <c r="V48" s="18">
        <v>2</v>
      </c>
      <c r="W48" s="17">
        <v>1</v>
      </c>
      <c r="X48" s="18">
        <v>2</v>
      </c>
      <c r="Y48" s="17">
        <v>2</v>
      </c>
      <c r="Z48" s="18">
        <v>2</v>
      </c>
      <c r="AA48" s="17">
        <v>1</v>
      </c>
      <c r="AB48" s="18">
        <v>1</v>
      </c>
      <c r="AC48" s="17">
        <v>1</v>
      </c>
      <c r="AD48" s="18">
        <v>2</v>
      </c>
      <c r="AE48" s="15">
        <v>2</v>
      </c>
      <c r="AF48" s="16">
        <v>2</v>
      </c>
      <c r="AG48" s="15">
        <v>2</v>
      </c>
      <c r="AH48" s="16">
        <v>1</v>
      </c>
      <c r="AI48" s="15">
        <v>1</v>
      </c>
      <c r="AJ48" s="16">
        <v>2</v>
      </c>
      <c r="AK48" s="15">
        <v>1</v>
      </c>
      <c r="AL48" s="16">
        <v>2</v>
      </c>
      <c r="AM48" s="15">
        <v>1</v>
      </c>
      <c r="AN48" s="16">
        <v>2</v>
      </c>
      <c r="AO48" s="17">
        <v>1</v>
      </c>
      <c r="AP48" s="18">
        <v>2</v>
      </c>
      <c r="AQ48" s="17">
        <v>1</v>
      </c>
      <c r="AR48" s="18">
        <v>2</v>
      </c>
      <c r="AS48" s="17">
        <v>1</v>
      </c>
      <c r="AT48" s="18">
        <v>1</v>
      </c>
      <c r="AU48" s="17">
        <v>2</v>
      </c>
      <c r="AV48" s="18">
        <v>2</v>
      </c>
      <c r="AW48" s="17">
        <v>1</v>
      </c>
      <c r="AX48" s="18">
        <v>1</v>
      </c>
      <c r="AY48" s="2">
        <f t="shared" si="8"/>
        <v>17</v>
      </c>
      <c r="AZ48" s="2">
        <f t="shared" si="9"/>
        <v>16</v>
      </c>
      <c r="BA48" s="2">
        <f t="shared" si="10"/>
        <v>16</v>
      </c>
      <c r="BB48" s="2">
        <f t="shared" si="11"/>
        <v>14</v>
      </c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" customHeight="1">
      <c r="A49" s="117"/>
      <c r="B49" s="43" t="s">
        <v>17</v>
      </c>
      <c r="C49" s="43" t="s">
        <v>33</v>
      </c>
      <c r="D49" s="43" t="s">
        <v>190</v>
      </c>
      <c r="E49" s="43" t="s">
        <v>70</v>
      </c>
      <c r="F49" s="43" t="s">
        <v>71</v>
      </c>
      <c r="G49" s="59">
        <f t="shared" si="6"/>
        <v>0.8513513513513513</v>
      </c>
      <c r="H49" s="6"/>
      <c r="I49" s="31">
        <f t="shared" si="7"/>
        <v>63</v>
      </c>
      <c r="J49" s="32"/>
      <c r="K49" s="15">
        <v>2</v>
      </c>
      <c r="L49" s="16">
        <v>1</v>
      </c>
      <c r="M49" s="15">
        <v>2</v>
      </c>
      <c r="N49" s="16">
        <v>2</v>
      </c>
      <c r="O49" s="15">
        <v>2</v>
      </c>
      <c r="P49" s="16">
        <v>2</v>
      </c>
      <c r="Q49" s="15">
        <v>2</v>
      </c>
      <c r="R49" s="16">
        <v>2</v>
      </c>
      <c r="S49" s="15">
        <v>2</v>
      </c>
      <c r="T49" s="16">
        <v>1</v>
      </c>
      <c r="U49" s="17">
        <v>2</v>
      </c>
      <c r="V49" s="18">
        <v>2</v>
      </c>
      <c r="W49" s="17">
        <v>2</v>
      </c>
      <c r="X49" s="18">
        <v>2</v>
      </c>
      <c r="Y49" s="17">
        <v>2</v>
      </c>
      <c r="Z49" s="18">
        <v>2</v>
      </c>
      <c r="AA49" s="17">
        <v>1</v>
      </c>
      <c r="AB49" s="18">
        <v>2</v>
      </c>
      <c r="AC49" s="17">
        <v>1</v>
      </c>
      <c r="AD49" s="18">
        <v>2</v>
      </c>
      <c r="AE49" s="15">
        <v>1</v>
      </c>
      <c r="AF49" s="16">
        <v>2</v>
      </c>
      <c r="AG49" s="15">
        <v>2</v>
      </c>
      <c r="AH49" s="16">
        <v>1</v>
      </c>
      <c r="AI49" s="15">
        <v>2</v>
      </c>
      <c r="AJ49" s="16">
        <v>2</v>
      </c>
      <c r="AK49" s="15">
        <v>1</v>
      </c>
      <c r="AL49" s="16">
        <v>2</v>
      </c>
      <c r="AM49" s="15">
        <v>1</v>
      </c>
      <c r="AN49" s="16">
        <v>1</v>
      </c>
      <c r="AO49" s="17">
        <v>0</v>
      </c>
      <c r="AP49" s="18">
        <v>1</v>
      </c>
      <c r="AQ49" s="17">
        <v>2</v>
      </c>
      <c r="AR49" s="18">
        <v>2</v>
      </c>
      <c r="AS49" s="17">
        <v>1</v>
      </c>
      <c r="AT49" s="18">
        <v>1</v>
      </c>
      <c r="AU49" s="17">
        <v>0</v>
      </c>
      <c r="AV49" s="18">
        <v>2</v>
      </c>
      <c r="AW49" s="17">
        <v>1</v>
      </c>
      <c r="AX49" s="18">
        <v>2</v>
      </c>
      <c r="AY49" s="2">
        <f t="shared" si="8"/>
        <v>18</v>
      </c>
      <c r="AZ49" s="2">
        <f t="shared" si="9"/>
        <v>18</v>
      </c>
      <c r="BA49" s="2">
        <f t="shared" si="10"/>
        <v>15</v>
      </c>
      <c r="BB49" s="2">
        <f t="shared" si="11"/>
        <v>12</v>
      </c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3.5">
      <c r="A50" s="116"/>
      <c r="B50" s="40" t="s">
        <v>401</v>
      </c>
      <c r="C50" s="40" t="s">
        <v>402</v>
      </c>
      <c r="D50" s="40" t="s">
        <v>190</v>
      </c>
      <c r="E50" s="40" t="s">
        <v>403</v>
      </c>
      <c r="F50" s="40" t="s">
        <v>404</v>
      </c>
      <c r="G50" s="59">
        <f t="shared" si="6"/>
        <v>0.8513513513513513</v>
      </c>
      <c r="H50" s="6" t="s">
        <v>98</v>
      </c>
      <c r="I50" s="31">
        <f t="shared" si="7"/>
        <v>63</v>
      </c>
      <c r="J50" s="32"/>
      <c r="K50" s="15">
        <v>2</v>
      </c>
      <c r="L50" s="16">
        <v>1</v>
      </c>
      <c r="M50" s="15">
        <v>2</v>
      </c>
      <c r="N50" s="16">
        <v>2</v>
      </c>
      <c r="O50" s="15">
        <v>2</v>
      </c>
      <c r="P50" s="16">
        <v>1</v>
      </c>
      <c r="Q50" s="15">
        <v>1</v>
      </c>
      <c r="R50" s="16">
        <v>1</v>
      </c>
      <c r="S50" s="15">
        <v>2</v>
      </c>
      <c r="T50" s="16">
        <v>2</v>
      </c>
      <c r="U50" s="17">
        <v>2</v>
      </c>
      <c r="V50" s="18">
        <v>2</v>
      </c>
      <c r="W50" s="17">
        <v>0</v>
      </c>
      <c r="X50" s="18">
        <v>2</v>
      </c>
      <c r="Y50" s="17">
        <v>2</v>
      </c>
      <c r="Z50" s="18">
        <v>2</v>
      </c>
      <c r="AA50" s="17">
        <v>1</v>
      </c>
      <c r="AB50" s="18">
        <v>2</v>
      </c>
      <c r="AC50" s="17">
        <v>2</v>
      </c>
      <c r="AD50" s="18">
        <v>1</v>
      </c>
      <c r="AE50" s="15">
        <v>2</v>
      </c>
      <c r="AF50" s="16">
        <v>1</v>
      </c>
      <c r="AG50" s="15">
        <v>2</v>
      </c>
      <c r="AH50" s="16">
        <v>2</v>
      </c>
      <c r="AI50" s="15">
        <v>1</v>
      </c>
      <c r="AJ50" s="16">
        <v>2</v>
      </c>
      <c r="AK50" s="15">
        <v>2</v>
      </c>
      <c r="AL50" s="16">
        <v>2</v>
      </c>
      <c r="AM50" s="15">
        <v>2</v>
      </c>
      <c r="AN50" s="16">
        <v>2</v>
      </c>
      <c r="AO50" s="17">
        <v>1</v>
      </c>
      <c r="AP50" s="18">
        <v>1</v>
      </c>
      <c r="AQ50" s="17">
        <v>2</v>
      </c>
      <c r="AR50" s="18">
        <v>1</v>
      </c>
      <c r="AS50" s="17">
        <v>1</v>
      </c>
      <c r="AT50" s="18">
        <v>2</v>
      </c>
      <c r="AU50" s="17">
        <v>1</v>
      </c>
      <c r="AV50" s="18">
        <v>2</v>
      </c>
      <c r="AW50" s="17">
        <v>1</v>
      </c>
      <c r="AX50" s="18">
        <v>1</v>
      </c>
      <c r="AY50" s="2">
        <f t="shared" si="8"/>
        <v>16</v>
      </c>
      <c r="AZ50" s="2">
        <f t="shared" si="9"/>
        <v>16</v>
      </c>
      <c r="BA50" s="2">
        <f t="shared" si="10"/>
        <v>18</v>
      </c>
      <c r="BB50" s="2">
        <f t="shared" si="11"/>
        <v>13</v>
      </c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 customHeight="1">
      <c r="A51" s="49">
        <v>44</v>
      </c>
      <c r="B51" s="40" t="s">
        <v>17</v>
      </c>
      <c r="C51" s="40" t="s">
        <v>415</v>
      </c>
      <c r="D51" s="40" t="s">
        <v>190</v>
      </c>
      <c r="E51" s="40"/>
      <c r="F51" s="43"/>
      <c r="G51" s="59">
        <f t="shared" si="6"/>
        <v>0.8378378378378378</v>
      </c>
      <c r="H51" s="71"/>
      <c r="I51" s="31">
        <f t="shared" si="7"/>
        <v>62</v>
      </c>
      <c r="J51" s="32"/>
      <c r="K51" s="15">
        <v>2</v>
      </c>
      <c r="L51" s="16">
        <v>2</v>
      </c>
      <c r="M51" s="15">
        <v>2</v>
      </c>
      <c r="N51" s="16">
        <v>1</v>
      </c>
      <c r="O51" s="15">
        <v>2</v>
      </c>
      <c r="P51" s="16">
        <v>1</v>
      </c>
      <c r="Q51" s="15">
        <v>2</v>
      </c>
      <c r="R51" s="16">
        <v>1</v>
      </c>
      <c r="S51" s="15">
        <v>2</v>
      </c>
      <c r="T51" s="16">
        <v>1</v>
      </c>
      <c r="U51" s="17">
        <v>2</v>
      </c>
      <c r="V51" s="18">
        <v>2</v>
      </c>
      <c r="W51" s="17">
        <v>1</v>
      </c>
      <c r="X51" s="18">
        <v>2</v>
      </c>
      <c r="Y51" s="17">
        <v>1</v>
      </c>
      <c r="Z51" s="18">
        <v>2</v>
      </c>
      <c r="AA51" s="17">
        <v>2</v>
      </c>
      <c r="AB51" s="18">
        <v>2</v>
      </c>
      <c r="AC51" s="17">
        <v>1</v>
      </c>
      <c r="AD51" s="18">
        <v>2</v>
      </c>
      <c r="AE51" s="15">
        <v>1</v>
      </c>
      <c r="AF51" s="16">
        <v>1</v>
      </c>
      <c r="AG51" s="15">
        <v>2</v>
      </c>
      <c r="AH51" s="16">
        <v>2</v>
      </c>
      <c r="AI51" s="15">
        <v>2</v>
      </c>
      <c r="AJ51" s="16">
        <v>1</v>
      </c>
      <c r="AK51" s="15">
        <v>1</v>
      </c>
      <c r="AL51" s="16">
        <v>1</v>
      </c>
      <c r="AM51" s="15">
        <v>2</v>
      </c>
      <c r="AN51" s="16">
        <v>2</v>
      </c>
      <c r="AO51" s="17">
        <v>1</v>
      </c>
      <c r="AP51" s="18">
        <v>2</v>
      </c>
      <c r="AQ51" s="17">
        <v>1</v>
      </c>
      <c r="AR51" s="18">
        <v>1</v>
      </c>
      <c r="AS51" s="17">
        <v>1</v>
      </c>
      <c r="AT51" s="18">
        <v>2</v>
      </c>
      <c r="AU51" s="17">
        <v>1</v>
      </c>
      <c r="AV51" s="18">
        <v>2</v>
      </c>
      <c r="AW51" s="17">
        <v>2</v>
      </c>
      <c r="AX51" s="18">
        <v>1</v>
      </c>
      <c r="AY51" s="2">
        <f t="shared" si="8"/>
        <v>16</v>
      </c>
      <c r="AZ51" s="2">
        <f t="shared" si="9"/>
        <v>17</v>
      </c>
      <c r="BA51" s="2">
        <f t="shared" si="10"/>
        <v>15</v>
      </c>
      <c r="BB51" s="2">
        <f t="shared" si="11"/>
        <v>14</v>
      </c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3.5">
      <c r="A52" s="49">
        <v>45</v>
      </c>
      <c r="B52" s="43" t="s">
        <v>173</v>
      </c>
      <c r="C52" s="43" t="s">
        <v>174</v>
      </c>
      <c r="D52" s="43" t="s">
        <v>255</v>
      </c>
      <c r="E52" s="43" t="s">
        <v>392</v>
      </c>
      <c r="F52" s="43" t="s">
        <v>256</v>
      </c>
      <c r="G52" s="59">
        <f t="shared" si="6"/>
        <v>0.8243243243243243</v>
      </c>
      <c r="H52" s="6" t="s">
        <v>98</v>
      </c>
      <c r="I52" s="31">
        <f t="shared" si="7"/>
        <v>61</v>
      </c>
      <c r="J52" s="32"/>
      <c r="K52" s="15">
        <v>1</v>
      </c>
      <c r="L52" s="16">
        <v>2</v>
      </c>
      <c r="M52" s="15">
        <v>2</v>
      </c>
      <c r="N52" s="16">
        <v>1</v>
      </c>
      <c r="O52" s="15">
        <v>2</v>
      </c>
      <c r="P52" s="16">
        <v>1</v>
      </c>
      <c r="Q52" s="15">
        <v>2</v>
      </c>
      <c r="R52" s="16">
        <v>1</v>
      </c>
      <c r="S52" s="15">
        <v>1</v>
      </c>
      <c r="T52" s="16">
        <v>2</v>
      </c>
      <c r="U52" s="17">
        <v>2</v>
      </c>
      <c r="V52" s="18">
        <v>2</v>
      </c>
      <c r="W52" s="17">
        <v>1</v>
      </c>
      <c r="X52" s="18">
        <v>2</v>
      </c>
      <c r="Y52" s="17">
        <v>1</v>
      </c>
      <c r="Z52" s="18">
        <v>2</v>
      </c>
      <c r="AA52" s="17">
        <v>1</v>
      </c>
      <c r="AB52" s="18">
        <v>2</v>
      </c>
      <c r="AC52" s="17">
        <v>2</v>
      </c>
      <c r="AD52" s="18">
        <v>1</v>
      </c>
      <c r="AE52" s="15">
        <v>1</v>
      </c>
      <c r="AF52" s="16">
        <v>2</v>
      </c>
      <c r="AG52" s="15">
        <v>2</v>
      </c>
      <c r="AH52" s="16">
        <v>2</v>
      </c>
      <c r="AI52" s="15">
        <v>2</v>
      </c>
      <c r="AJ52" s="16">
        <v>1</v>
      </c>
      <c r="AK52" s="15">
        <v>1</v>
      </c>
      <c r="AL52" s="16">
        <v>1</v>
      </c>
      <c r="AM52" s="15">
        <v>1</v>
      </c>
      <c r="AN52" s="16">
        <v>1</v>
      </c>
      <c r="AO52" s="17">
        <v>1</v>
      </c>
      <c r="AP52" s="18">
        <v>2</v>
      </c>
      <c r="AQ52" s="17">
        <v>1</v>
      </c>
      <c r="AR52" s="18">
        <v>2</v>
      </c>
      <c r="AS52" s="17">
        <v>2</v>
      </c>
      <c r="AT52" s="18">
        <v>2</v>
      </c>
      <c r="AU52" s="17">
        <v>2</v>
      </c>
      <c r="AV52" s="18">
        <v>1</v>
      </c>
      <c r="AW52" s="17">
        <v>2</v>
      </c>
      <c r="AX52" s="18">
        <v>1</v>
      </c>
      <c r="AY52" s="2">
        <f t="shared" si="8"/>
        <v>15</v>
      </c>
      <c r="AZ52" s="2">
        <f t="shared" si="9"/>
        <v>16</v>
      </c>
      <c r="BA52" s="2">
        <f t="shared" si="10"/>
        <v>14</v>
      </c>
      <c r="BB52" s="2">
        <f t="shared" si="11"/>
        <v>16</v>
      </c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3.5">
      <c r="A53" s="115">
        <v>46</v>
      </c>
      <c r="B53" s="43" t="s">
        <v>122</v>
      </c>
      <c r="C53" s="43" t="s">
        <v>334</v>
      </c>
      <c r="D53" s="43" t="s">
        <v>190</v>
      </c>
      <c r="E53" s="43" t="s">
        <v>335</v>
      </c>
      <c r="F53" s="43" t="s">
        <v>336</v>
      </c>
      <c r="G53" s="59">
        <f t="shared" si="6"/>
        <v>0.8108108108108109</v>
      </c>
      <c r="H53" s="6"/>
      <c r="I53" s="31">
        <f t="shared" si="7"/>
        <v>60</v>
      </c>
      <c r="J53" s="32"/>
      <c r="K53" s="15">
        <v>2</v>
      </c>
      <c r="L53" s="16">
        <v>2</v>
      </c>
      <c r="M53" s="15">
        <v>2</v>
      </c>
      <c r="N53" s="16">
        <v>1</v>
      </c>
      <c r="O53" s="15">
        <v>2</v>
      </c>
      <c r="P53" s="16">
        <v>2</v>
      </c>
      <c r="Q53" s="15">
        <v>1</v>
      </c>
      <c r="R53" s="16">
        <v>2</v>
      </c>
      <c r="S53" s="15">
        <v>2</v>
      </c>
      <c r="T53" s="16">
        <v>2</v>
      </c>
      <c r="U53" s="17">
        <v>1</v>
      </c>
      <c r="V53" s="18">
        <v>1</v>
      </c>
      <c r="W53" s="17">
        <v>1</v>
      </c>
      <c r="X53" s="18">
        <v>2</v>
      </c>
      <c r="Y53" s="17">
        <v>2</v>
      </c>
      <c r="Z53" s="18">
        <v>2</v>
      </c>
      <c r="AA53" s="17">
        <v>1</v>
      </c>
      <c r="AB53" s="18">
        <v>2</v>
      </c>
      <c r="AC53" s="17">
        <v>2</v>
      </c>
      <c r="AD53" s="18">
        <v>1</v>
      </c>
      <c r="AE53" s="15">
        <v>2</v>
      </c>
      <c r="AF53" s="16">
        <v>2</v>
      </c>
      <c r="AG53" s="15">
        <v>2</v>
      </c>
      <c r="AH53" s="16">
        <v>2</v>
      </c>
      <c r="AI53" s="15">
        <v>1</v>
      </c>
      <c r="AJ53" s="16">
        <v>2</v>
      </c>
      <c r="AK53" s="15">
        <v>1</v>
      </c>
      <c r="AL53" s="16">
        <v>0</v>
      </c>
      <c r="AM53" s="15">
        <v>2</v>
      </c>
      <c r="AN53" s="16">
        <v>1</v>
      </c>
      <c r="AO53" s="17">
        <v>1</v>
      </c>
      <c r="AP53" s="18">
        <v>1</v>
      </c>
      <c r="AQ53" s="17">
        <v>2</v>
      </c>
      <c r="AR53" s="18">
        <v>1</v>
      </c>
      <c r="AS53" s="17">
        <v>1</v>
      </c>
      <c r="AT53" s="18">
        <v>1</v>
      </c>
      <c r="AU53" s="17">
        <v>1</v>
      </c>
      <c r="AV53" s="18">
        <v>1</v>
      </c>
      <c r="AW53" s="17">
        <v>1</v>
      </c>
      <c r="AX53" s="18">
        <v>2</v>
      </c>
      <c r="AY53" s="2">
        <f t="shared" si="8"/>
        <v>18</v>
      </c>
      <c r="AZ53" s="2">
        <f t="shared" si="9"/>
        <v>15</v>
      </c>
      <c r="BA53" s="2">
        <f t="shared" si="10"/>
        <v>15</v>
      </c>
      <c r="BB53" s="2">
        <f t="shared" si="11"/>
        <v>12</v>
      </c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" customHeight="1">
      <c r="A54" s="116"/>
      <c r="B54" s="44" t="s">
        <v>351</v>
      </c>
      <c r="C54" s="44" t="s">
        <v>352</v>
      </c>
      <c r="D54" s="44" t="s">
        <v>190</v>
      </c>
      <c r="E54" s="44" t="s">
        <v>353</v>
      </c>
      <c r="F54" s="44" t="s">
        <v>354</v>
      </c>
      <c r="G54" s="59">
        <f t="shared" si="6"/>
        <v>0.8108108108108109</v>
      </c>
      <c r="H54" s="6"/>
      <c r="I54" s="31">
        <f t="shared" si="7"/>
        <v>60</v>
      </c>
      <c r="J54" s="32"/>
      <c r="K54" s="15">
        <v>1</v>
      </c>
      <c r="L54" s="16">
        <v>1</v>
      </c>
      <c r="M54" s="15">
        <v>1</v>
      </c>
      <c r="N54" s="16">
        <v>2</v>
      </c>
      <c r="O54" s="15">
        <v>2</v>
      </c>
      <c r="P54" s="16">
        <v>1</v>
      </c>
      <c r="Q54" s="15">
        <v>2</v>
      </c>
      <c r="R54" s="16">
        <v>2</v>
      </c>
      <c r="S54" s="15">
        <v>2</v>
      </c>
      <c r="T54" s="16">
        <v>2</v>
      </c>
      <c r="U54" s="17">
        <v>1</v>
      </c>
      <c r="V54" s="18">
        <v>1</v>
      </c>
      <c r="W54" s="17">
        <v>1</v>
      </c>
      <c r="X54" s="18">
        <v>1</v>
      </c>
      <c r="Y54" s="17">
        <v>2</v>
      </c>
      <c r="Z54" s="18">
        <v>2</v>
      </c>
      <c r="AA54" s="17">
        <v>1</v>
      </c>
      <c r="AB54" s="18">
        <v>1</v>
      </c>
      <c r="AC54" s="17">
        <v>2</v>
      </c>
      <c r="AD54" s="18">
        <v>2</v>
      </c>
      <c r="AE54" s="15">
        <v>2</v>
      </c>
      <c r="AF54" s="16">
        <v>1</v>
      </c>
      <c r="AG54" s="15">
        <v>1</v>
      </c>
      <c r="AH54" s="16">
        <v>2</v>
      </c>
      <c r="AI54" s="15">
        <v>2</v>
      </c>
      <c r="AJ54" s="16">
        <v>2</v>
      </c>
      <c r="AK54" s="15">
        <v>2</v>
      </c>
      <c r="AL54" s="16">
        <v>2</v>
      </c>
      <c r="AM54" s="15">
        <v>1</v>
      </c>
      <c r="AN54" s="16">
        <v>1</v>
      </c>
      <c r="AO54" s="17">
        <v>1</v>
      </c>
      <c r="AP54" s="18">
        <v>2</v>
      </c>
      <c r="AQ54" s="17">
        <v>2</v>
      </c>
      <c r="AR54" s="18">
        <v>2</v>
      </c>
      <c r="AS54" s="17">
        <v>1</v>
      </c>
      <c r="AT54" s="18">
        <v>1</v>
      </c>
      <c r="AU54" s="17">
        <v>1</v>
      </c>
      <c r="AV54" s="18">
        <v>1</v>
      </c>
      <c r="AW54" s="17">
        <v>2</v>
      </c>
      <c r="AX54" s="18">
        <v>1</v>
      </c>
      <c r="AY54" s="2">
        <f t="shared" si="8"/>
        <v>16</v>
      </c>
      <c r="AZ54" s="2">
        <f t="shared" si="9"/>
        <v>14</v>
      </c>
      <c r="BA54" s="2">
        <f t="shared" si="10"/>
        <v>16</v>
      </c>
      <c r="BB54" s="2">
        <f t="shared" si="11"/>
        <v>14</v>
      </c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" customHeight="1">
      <c r="A55" s="49">
        <v>48</v>
      </c>
      <c r="B55" s="99" t="s">
        <v>100</v>
      </c>
      <c r="C55" s="43" t="s">
        <v>179</v>
      </c>
      <c r="D55" s="43" t="s">
        <v>190</v>
      </c>
      <c r="E55" s="43" t="s">
        <v>378</v>
      </c>
      <c r="F55" s="43" t="s">
        <v>377</v>
      </c>
      <c r="G55" s="59">
        <f t="shared" si="6"/>
        <v>0.7972972972972973</v>
      </c>
      <c r="H55" s="6"/>
      <c r="I55" s="31">
        <f t="shared" si="7"/>
        <v>59</v>
      </c>
      <c r="J55" s="32"/>
      <c r="K55" s="15">
        <v>1</v>
      </c>
      <c r="L55" s="16">
        <v>2</v>
      </c>
      <c r="M55" s="15">
        <v>2</v>
      </c>
      <c r="N55" s="16">
        <v>2</v>
      </c>
      <c r="O55" s="15">
        <v>2</v>
      </c>
      <c r="P55" s="16">
        <v>1</v>
      </c>
      <c r="Q55" s="15">
        <v>1</v>
      </c>
      <c r="R55" s="16">
        <v>1</v>
      </c>
      <c r="S55" s="15">
        <v>1</v>
      </c>
      <c r="T55" s="16">
        <v>1</v>
      </c>
      <c r="U55" s="17">
        <v>2</v>
      </c>
      <c r="V55" s="18">
        <v>2</v>
      </c>
      <c r="W55" s="17">
        <v>0</v>
      </c>
      <c r="X55" s="18">
        <v>1</v>
      </c>
      <c r="Y55" s="17">
        <v>1</v>
      </c>
      <c r="Z55" s="18">
        <v>2</v>
      </c>
      <c r="AA55" s="17">
        <v>1</v>
      </c>
      <c r="AB55" s="18">
        <v>1</v>
      </c>
      <c r="AC55" s="17">
        <v>2</v>
      </c>
      <c r="AD55" s="18">
        <v>2</v>
      </c>
      <c r="AE55" s="15">
        <v>1</v>
      </c>
      <c r="AF55" s="16">
        <v>1</v>
      </c>
      <c r="AG55" s="15">
        <v>2</v>
      </c>
      <c r="AH55" s="16">
        <v>2</v>
      </c>
      <c r="AI55" s="15">
        <v>2</v>
      </c>
      <c r="AJ55" s="16">
        <v>1</v>
      </c>
      <c r="AK55" s="15">
        <v>2</v>
      </c>
      <c r="AL55" s="16">
        <v>0</v>
      </c>
      <c r="AM55" s="15">
        <v>2</v>
      </c>
      <c r="AN55" s="16">
        <v>1</v>
      </c>
      <c r="AO55" s="17">
        <v>1</v>
      </c>
      <c r="AP55" s="18">
        <v>2</v>
      </c>
      <c r="AQ55" s="17">
        <v>1</v>
      </c>
      <c r="AR55" s="18">
        <v>1</v>
      </c>
      <c r="AS55" s="17">
        <v>2</v>
      </c>
      <c r="AT55" s="18">
        <v>2</v>
      </c>
      <c r="AU55" s="17">
        <v>2</v>
      </c>
      <c r="AV55" s="18">
        <v>2</v>
      </c>
      <c r="AW55" s="17">
        <v>2</v>
      </c>
      <c r="AX55" s="18">
        <v>2</v>
      </c>
      <c r="AY55" s="2">
        <f t="shared" si="8"/>
        <v>14</v>
      </c>
      <c r="AZ55" s="2">
        <f t="shared" si="9"/>
        <v>14</v>
      </c>
      <c r="BA55" s="2">
        <f t="shared" si="10"/>
        <v>14</v>
      </c>
      <c r="BB55" s="2">
        <f t="shared" si="11"/>
        <v>17</v>
      </c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" customHeight="1">
      <c r="A56" s="115">
        <v>49</v>
      </c>
      <c r="B56" s="40" t="s">
        <v>322</v>
      </c>
      <c r="C56" s="40" t="s">
        <v>139</v>
      </c>
      <c r="D56" s="40" t="s">
        <v>190</v>
      </c>
      <c r="E56" s="40" t="s">
        <v>58</v>
      </c>
      <c r="F56" s="40" t="s">
        <v>74</v>
      </c>
      <c r="G56" s="59">
        <f t="shared" si="6"/>
        <v>0.7837837837837838</v>
      </c>
      <c r="H56" s="6"/>
      <c r="I56" s="31">
        <f t="shared" si="7"/>
        <v>58</v>
      </c>
      <c r="J56" s="32"/>
      <c r="K56" s="15">
        <v>2</v>
      </c>
      <c r="L56" s="16">
        <v>2</v>
      </c>
      <c r="M56" s="15">
        <v>2</v>
      </c>
      <c r="N56" s="16">
        <v>1</v>
      </c>
      <c r="O56" s="15">
        <v>2</v>
      </c>
      <c r="P56" s="16">
        <v>2</v>
      </c>
      <c r="Q56" s="15">
        <v>1</v>
      </c>
      <c r="R56" s="16">
        <v>1</v>
      </c>
      <c r="S56" s="15">
        <v>2</v>
      </c>
      <c r="T56" s="16">
        <v>1</v>
      </c>
      <c r="U56" s="17">
        <v>2</v>
      </c>
      <c r="V56" s="18">
        <v>1</v>
      </c>
      <c r="W56" s="17">
        <v>2</v>
      </c>
      <c r="X56" s="18">
        <v>2</v>
      </c>
      <c r="Y56" s="17">
        <v>1</v>
      </c>
      <c r="Z56" s="18">
        <v>2</v>
      </c>
      <c r="AA56" s="17">
        <v>1</v>
      </c>
      <c r="AB56" s="18">
        <v>1</v>
      </c>
      <c r="AC56" s="17">
        <v>2</v>
      </c>
      <c r="AD56" s="18">
        <v>2</v>
      </c>
      <c r="AE56" s="15">
        <v>1</v>
      </c>
      <c r="AF56" s="16">
        <v>1</v>
      </c>
      <c r="AG56" s="15">
        <v>1</v>
      </c>
      <c r="AH56" s="16">
        <v>1</v>
      </c>
      <c r="AI56" s="15">
        <v>2</v>
      </c>
      <c r="AJ56" s="16">
        <v>2</v>
      </c>
      <c r="AK56" s="15">
        <v>1</v>
      </c>
      <c r="AL56" s="16">
        <v>1</v>
      </c>
      <c r="AM56" s="15">
        <v>0</v>
      </c>
      <c r="AN56" s="16">
        <v>1</v>
      </c>
      <c r="AO56" s="17">
        <v>0</v>
      </c>
      <c r="AP56" s="18">
        <v>2</v>
      </c>
      <c r="AQ56" s="17">
        <v>2</v>
      </c>
      <c r="AR56" s="18">
        <v>2</v>
      </c>
      <c r="AS56" s="17">
        <v>2</v>
      </c>
      <c r="AT56" s="18">
        <v>1</v>
      </c>
      <c r="AU56" s="17">
        <v>2</v>
      </c>
      <c r="AV56" s="18">
        <v>1</v>
      </c>
      <c r="AW56" s="17">
        <v>2</v>
      </c>
      <c r="AX56" s="18">
        <v>1</v>
      </c>
      <c r="AY56" s="2">
        <f t="shared" si="8"/>
        <v>16</v>
      </c>
      <c r="AZ56" s="2">
        <f t="shared" si="9"/>
        <v>16</v>
      </c>
      <c r="BA56" s="2">
        <f t="shared" si="10"/>
        <v>11</v>
      </c>
      <c r="BB56" s="2">
        <f t="shared" si="11"/>
        <v>15</v>
      </c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" customHeight="1">
      <c r="A57" s="117"/>
      <c r="B57" s="40" t="s">
        <v>148</v>
      </c>
      <c r="C57" s="40" t="s">
        <v>370</v>
      </c>
      <c r="D57" s="40" t="s">
        <v>190</v>
      </c>
      <c r="E57" s="40" t="s">
        <v>371</v>
      </c>
      <c r="F57" s="40" t="s">
        <v>372</v>
      </c>
      <c r="G57" s="59">
        <f t="shared" si="6"/>
        <v>0.7837837837837838</v>
      </c>
      <c r="H57" s="6"/>
      <c r="I57" s="31">
        <f t="shared" si="7"/>
        <v>58</v>
      </c>
      <c r="J57" s="32"/>
      <c r="K57" s="15">
        <v>2</v>
      </c>
      <c r="L57" s="16">
        <v>2</v>
      </c>
      <c r="M57" s="15">
        <v>1</v>
      </c>
      <c r="N57" s="16">
        <v>1</v>
      </c>
      <c r="O57" s="15">
        <v>1</v>
      </c>
      <c r="P57" s="16">
        <v>2</v>
      </c>
      <c r="Q57" s="15">
        <v>2</v>
      </c>
      <c r="R57" s="16">
        <v>2</v>
      </c>
      <c r="S57" s="15">
        <v>1</v>
      </c>
      <c r="T57" s="16">
        <v>1</v>
      </c>
      <c r="U57" s="17">
        <v>1</v>
      </c>
      <c r="V57" s="18">
        <v>2</v>
      </c>
      <c r="W57" s="17">
        <v>1</v>
      </c>
      <c r="X57" s="18">
        <v>2</v>
      </c>
      <c r="Y57" s="17">
        <v>2</v>
      </c>
      <c r="Z57" s="18">
        <v>2</v>
      </c>
      <c r="AA57" s="17">
        <v>2</v>
      </c>
      <c r="AB57" s="18">
        <v>1</v>
      </c>
      <c r="AC57" s="17">
        <v>1</v>
      </c>
      <c r="AD57" s="18">
        <v>2</v>
      </c>
      <c r="AE57" s="15">
        <v>1</v>
      </c>
      <c r="AF57" s="16">
        <v>1</v>
      </c>
      <c r="AG57" s="15">
        <v>2</v>
      </c>
      <c r="AH57" s="16">
        <v>1</v>
      </c>
      <c r="AI57" s="15">
        <v>1</v>
      </c>
      <c r="AJ57" s="16">
        <v>2</v>
      </c>
      <c r="AK57" s="15">
        <v>1</v>
      </c>
      <c r="AL57" s="16">
        <v>1</v>
      </c>
      <c r="AM57" s="15">
        <v>2</v>
      </c>
      <c r="AN57" s="16">
        <v>1</v>
      </c>
      <c r="AO57" s="17">
        <v>1</v>
      </c>
      <c r="AP57" s="18">
        <v>1</v>
      </c>
      <c r="AQ57" s="17">
        <v>2</v>
      </c>
      <c r="AR57" s="18">
        <v>2</v>
      </c>
      <c r="AS57" s="17">
        <v>1</v>
      </c>
      <c r="AT57" s="18">
        <v>1</v>
      </c>
      <c r="AU57" s="17">
        <v>2</v>
      </c>
      <c r="AV57" s="18">
        <v>1</v>
      </c>
      <c r="AW57" s="17">
        <v>1</v>
      </c>
      <c r="AX57" s="18">
        <v>2</v>
      </c>
      <c r="AY57" s="2">
        <f t="shared" si="8"/>
        <v>15</v>
      </c>
      <c r="AZ57" s="2">
        <f t="shared" si="9"/>
        <v>16</v>
      </c>
      <c r="BA57" s="2">
        <f t="shared" si="10"/>
        <v>13</v>
      </c>
      <c r="BB57" s="2">
        <f t="shared" si="11"/>
        <v>14</v>
      </c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" customHeight="1">
      <c r="A58" s="117"/>
      <c r="B58" s="43" t="s">
        <v>408</v>
      </c>
      <c r="C58" s="43" t="s">
        <v>409</v>
      </c>
      <c r="D58" s="43" t="s">
        <v>350</v>
      </c>
      <c r="E58" s="43" t="s">
        <v>82</v>
      </c>
      <c r="F58" s="43" t="s">
        <v>325</v>
      </c>
      <c r="G58" s="59">
        <f t="shared" si="6"/>
        <v>0.7837837837837838</v>
      </c>
      <c r="H58" s="6" t="s">
        <v>98</v>
      </c>
      <c r="I58" s="31">
        <f t="shared" si="7"/>
        <v>58</v>
      </c>
      <c r="J58" s="32"/>
      <c r="K58" s="15">
        <v>1</v>
      </c>
      <c r="L58" s="16">
        <v>2</v>
      </c>
      <c r="M58" s="15">
        <v>2</v>
      </c>
      <c r="N58" s="16">
        <v>1</v>
      </c>
      <c r="O58" s="15">
        <v>1</v>
      </c>
      <c r="P58" s="16">
        <v>2</v>
      </c>
      <c r="Q58" s="15">
        <v>1</v>
      </c>
      <c r="R58" s="16">
        <v>1</v>
      </c>
      <c r="S58" s="15">
        <v>1</v>
      </c>
      <c r="T58" s="16">
        <v>2</v>
      </c>
      <c r="U58" s="17">
        <v>1</v>
      </c>
      <c r="V58" s="18">
        <v>2</v>
      </c>
      <c r="W58" s="17">
        <v>2</v>
      </c>
      <c r="X58" s="18">
        <v>2</v>
      </c>
      <c r="Y58" s="17">
        <v>1</v>
      </c>
      <c r="Z58" s="18">
        <v>2</v>
      </c>
      <c r="AA58" s="17">
        <v>2</v>
      </c>
      <c r="AB58" s="18">
        <v>1</v>
      </c>
      <c r="AC58" s="17">
        <v>2</v>
      </c>
      <c r="AD58" s="18">
        <v>2</v>
      </c>
      <c r="AE58" s="15">
        <v>1</v>
      </c>
      <c r="AF58" s="16">
        <v>1</v>
      </c>
      <c r="AG58" s="15">
        <v>1</v>
      </c>
      <c r="AH58" s="16">
        <v>1</v>
      </c>
      <c r="AI58" s="15">
        <v>2</v>
      </c>
      <c r="AJ58" s="16">
        <v>2</v>
      </c>
      <c r="AK58" s="15">
        <v>2</v>
      </c>
      <c r="AL58" s="16">
        <v>1</v>
      </c>
      <c r="AM58" s="15">
        <v>1</v>
      </c>
      <c r="AN58" s="16">
        <v>2</v>
      </c>
      <c r="AO58" s="17">
        <v>1</v>
      </c>
      <c r="AP58" s="18">
        <v>0</v>
      </c>
      <c r="AQ58" s="17">
        <v>2</v>
      </c>
      <c r="AR58" s="18">
        <v>1</v>
      </c>
      <c r="AS58" s="17">
        <v>2</v>
      </c>
      <c r="AT58" s="18">
        <v>1</v>
      </c>
      <c r="AU58" s="17">
        <v>1</v>
      </c>
      <c r="AV58" s="18">
        <v>2</v>
      </c>
      <c r="AW58" s="17">
        <v>1</v>
      </c>
      <c r="AX58" s="18">
        <v>2</v>
      </c>
      <c r="AY58" s="2">
        <f t="shared" si="8"/>
        <v>14</v>
      </c>
      <c r="AZ58" s="2">
        <f t="shared" si="9"/>
        <v>17</v>
      </c>
      <c r="BA58" s="2">
        <f t="shared" si="10"/>
        <v>14</v>
      </c>
      <c r="BB58" s="2">
        <f t="shared" si="11"/>
        <v>13</v>
      </c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" customHeight="1">
      <c r="A59" s="116"/>
      <c r="B59" s="40" t="s">
        <v>410</v>
      </c>
      <c r="C59" s="40" t="s">
        <v>411</v>
      </c>
      <c r="D59" s="40" t="s">
        <v>190</v>
      </c>
      <c r="E59" s="40" t="s">
        <v>66</v>
      </c>
      <c r="F59" s="40" t="s">
        <v>386</v>
      </c>
      <c r="G59" s="59">
        <f t="shared" si="6"/>
        <v>0.7837837837837838</v>
      </c>
      <c r="H59" s="6" t="s">
        <v>98</v>
      </c>
      <c r="I59" s="31">
        <f t="shared" si="7"/>
        <v>58</v>
      </c>
      <c r="J59" s="32"/>
      <c r="K59" s="15">
        <v>1</v>
      </c>
      <c r="L59" s="16">
        <v>2</v>
      </c>
      <c r="M59" s="15">
        <v>1</v>
      </c>
      <c r="N59" s="16">
        <v>2</v>
      </c>
      <c r="O59" s="15">
        <v>2</v>
      </c>
      <c r="P59" s="16">
        <v>2</v>
      </c>
      <c r="Q59" s="15">
        <v>1</v>
      </c>
      <c r="R59" s="16">
        <v>2</v>
      </c>
      <c r="S59" s="15">
        <v>2</v>
      </c>
      <c r="T59" s="16">
        <v>1</v>
      </c>
      <c r="U59" s="17">
        <v>2</v>
      </c>
      <c r="V59" s="18">
        <v>1</v>
      </c>
      <c r="W59" s="17">
        <v>1</v>
      </c>
      <c r="X59" s="18">
        <v>1</v>
      </c>
      <c r="Y59" s="17">
        <v>1</v>
      </c>
      <c r="Z59" s="18">
        <v>2</v>
      </c>
      <c r="AA59" s="17">
        <v>1</v>
      </c>
      <c r="AB59" s="18">
        <v>2</v>
      </c>
      <c r="AC59" s="17">
        <v>2</v>
      </c>
      <c r="AD59" s="18">
        <v>2</v>
      </c>
      <c r="AE59" s="15">
        <v>2</v>
      </c>
      <c r="AF59" s="16">
        <v>2</v>
      </c>
      <c r="AG59" s="15">
        <v>2</v>
      </c>
      <c r="AH59" s="16">
        <v>2</v>
      </c>
      <c r="AI59" s="15">
        <v>2</v>
      </c>
      <c r="AJ59" s="16">
        <v>2</v>
      </c>
      <c r="AK59" s="15">
        <v>0</v>
      </c>
      <c r="AL59" s="16">
        <v>1</v>
      </c>
      <c r="AM59" s="15">
        <v>1</v>
      </c>
      <c r="AN59" s="16">
        <v>2</v>
      </c>
      <c r="AO59" s="17">
        <v>1</v>
      </c>
      <c r="AP59" s="18">
        <v>1</v>
      </c>
      <c r="AQ59" s="17">
        <v>1</v>
      </c>
      <c r="AR59" s="18">
        <v>2</v>
      </c>
      <c r="AS59" s="17">
        <v>1</v>
      </c>
      <c r="AT59" s="18">
        <v>1</v>
      </c>
      <c r="AU59" s="17">
        <v>1</v>
      </c>
      <c r="AV59" s="18">
        <v>1</v>
      </c>
      <c r="AW59" s="17">
        <v>1</v>
      </c>
      <c r="AX59" s="18">
        <v>1</v>
      </c>
      <c r="AY59" s="2">
        <f t="shared" si="8"/>
        <v>16</v>
      </c>
      <c r="AZ59" s="2">
        <f t="shared" si="9"/>
        <v>15</v>
      </c>
      <c r="BA59" s="2">
        <f t="shared" si="10"/>
        <v>16</v>
      </c>
      <c r="BB59" s="2">
        <f t="shared" si="11"/>
        <v>11</v>
      </c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" customHeight="1">
      <c r="A60" s="115">
        <v>53</v>
      </c>
      <c r="B60" s="43" t="s">
        <v>17</v>
      </c>
      <c r="C60" s="43" t="s">
        <v>376</v>
      </c>
      <c r="D60" s="43" t="s">
        <v>190</v>
      </c>
      <c r="E60" s="43" t="s">
        <v>82</v>
      </c>
      <c r="F60" s="43" t="s">
        <v>59</v>
      </c>
      <c r="G60" s="59">
        <f t="shared" si="6"/>
        <v>0.7702702702702703</v>
      </c>
      <c r="H60" s="6"/>
      <c r="I60" s="31">
        <f t="shared" si="7"/>
        <v>57</v>
      </c>
      <c r="J60" s="32"/>
      <c r="K60" s="15">
        <v>2</v>
      </c>
      <c r="L60" s="16">
        <v>2</v>
      </c>
      <c r="M60" s="15">
        <v>2</v>
      </c>
      <c r="N60" s="16">
        <v>2</v>
      </c>
      <c r="O60" s="15">
        <v>1</v>
      </c>
      <c r="P60" s="16">
        <v>1</v>
      </c>
      <c r="Q60" s="15">
        <v>1</v>
      </c>
      <c r="R60" s="16">
        <v>2</v>
      </c>
      <c r="S60" s="15">
        <v>1</v>
      </c>
      <c r="T60" s="16">
        <v>1</v>
      </c>
      <c r="U60" s="17">
        <v>1</v>
      </c>
      <c r="V60" s="18">
        <v>1</v>
      </c>
      <c r="W60" s="17">
        <v>1</v>
      </c>
      <c r="X60" s="18">
        <v>2</v>
      </c>
      <c r="Y60" s="17">
        <v>1</v>
      </c>
      <c r="Z60" s="18">
        <v>2</v>
      </c>
      <c r="AA60" s="17">
        <v>1</v>
      </c>
      <c r="AB60" s="18">
        <v>1</v>
      </c>
      <c r="AC60" s="17">
        <v>2</v>
      </c>
      <c r="AD60" s="18">
        <v>1</v>
      </c>
      <c r="AE60" s="15">
        <v>2</v>
      </c>
      <c r="AF60" s="16">
        <v>2</v>
      </c>
      <c r="AG60" s="15">
        <v>2</v>
      </c>
      <c r="AH60" s="16">
        <v>2</v>
      </c>
      <c r="AI60" s="15">
        <v>1</v>
      </c>
      <c r="AJ60" s="16">
        <v>1</v>
      </c>
      <c r="AK60" s="15">
        <v>1</v>
      </c>
      <c r="AL60" s="16">
        <v>0</v>
      </c>
      <c r="AM60" s="15">
        <v>1</v>
      </c>
      <c r="AN60" s="16">
        <v>2</v>
      </c>
      <c r="AO60" s="17">
        <v>1</v>
      </c>
      <c r="AP60" s="18">
        <v>2</v>
      </c>
      <c r="AQ60" s="17">
        <v>1</v>
      </c>
      <c r="AR60" s="18">
        <v>2</v>
      </c>
      <c r="AS60" s="17">
        <v>2</v>
      </c>
      <c r="AT60" s="18">
        <v>1</v>
      </c>
      <c r="AU60" s="17">
        <v>2</v>
      </c>
      <c r="AV60" s="18">
        <v>1</v>
      </c>
      <c r="AW60" s="17">
        <v>2</v>
      </c>
      <c r="AX60" s="18">
        <v>1</v>
      </c>
      <c r="AY60" s="2">
        <f t="shared" si="8"/>
        <v>15</v>
      </c>
      <c r="AZ60" s="2">
        <f t="shared" si="9"/>
        <v>13</v>
      </c>
      <c r="BA60" s="2">
        <f t="shared" si="10"/>
        <v>14</v>
      </c>
      <c r="BB60" s="2">
        <f t="shared" si="11"/>
        <v>15</v>
      </c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" customHeight="1">
      <c r="A61" s="117"/>
      <c r="B61" s="43" t="s">
        <v>47</v>
      </c>
      <c r="C61" s="43" t="s">
        <v>81</v>
      </c>
      <c r="D61" s="43" t="s">
        <v>190</v>
      </c>
      <c r="E61" s="43" t="s">
        <v>380</v>
      </c>
      <c r="F61" s="43" t="s">
        <v>83</v>
      </c>
      <c r="G61" s="59">
        <f t="shared" si="6"/>
        <v>0.7702702702702703</v>
      </c>
      <c r="H61" s="6"/>
      <c r="I61" s="31">
        <f t="shared" si="7"/>
        <v>57</v>
      </c>
      <c r="J61" s="32"/>
      <c r="K61" s="15">
        <v>1</v>
      </c>
      <c r="L61" s="16">
        <v>2</v>
      </c>
      <c r="M61" s="15">
        <v>1</v>
      </c>
      <c r="N61" s="16">
        <v>1</v>
      </c>
      <c r="O61" s="15">
        <v>2</v>
      </c>
      <c r="P61" s="16">
        <v>1</v>
      </c>
      <c r="Q61" s="15">
        <v>1</v>
      </c>
      <c r="R61" s="16">
        <v>1</v>
      </c>
      <c r="S61" s="15">
        <v>1</v>
      </c>
      <c r="T61" s="16">
        <v>1</v>
      </c>
      <c r="U61" s="17">
        <v>2</v>
      </c>
      <c r="V61" s="18">
        <v>2</v>
      </c>
      <c r="W61" s="17">
        <v>1</v>
      </c>
      <c r="X61" s="18">
        <v>1</v>
      </c>
      <c r="Y61" s="17">
        <v>1</v>
      </c>
      <c r="Z61" s="18">
        <v>2</v>
      </c>
      <c r="AA61" s="17">
        <v>2</v>
      </c>
      <c r="AB61" s="18">
        <v>1</v>
      </c>
      <c r="AC61" s="17">
        <v>1</v>
      </c>
      <c r="AD61" s="18">
        <v>1</v>
      </c>
      <c r="AE61" s="15">
        <v>1</v>
      </c>
      <c r="AF61" s="16">
        <v>1</v>
      </c>
      <c r="AG61" s="15">
        <v>2</v>
      </c>
      <c r="AH61" s="16">
        <v>1</v>
      </c>
      <c r="AI61" s="15">
        <v>2</v>
      </c>
      <c r="AJ61" s="16">
        <v>2</v>
      </c>
      <c r="AK61" s="15">
        <v>1</v>
      </c>
      <c r="AL61" s="16">
        <v>1</v>
      </c>
      <c r="AM61" s="15">
        <v>1</v>
      </c>
      <c r="AN61" s="16">
        <v>1</v>
      </c>
      <c r="AO61" s="17">
        <v>1</v>
      </c>
      <c r="AP61" s="18">
        <v>2</v>
      </c>
      <c r="AQ61" s="17">
        <v>2</v>
      </c>
      <c r="AR61" s="18">
        <v>2</v>
      </c>
      <c r="AS61" s="17">
        <v>2</v>
      </c>
      <c r="AT61" s="18">
        <v>2</v>
      </c>
      <c r="AU61" s="17">
        <v>1</v>
      </c>
      <c r="AV61" s="18">
        <v>2</v>
      </c>
      <c r="AW61" s="17">
        <v>2</v>
      </c>
      <c r="AX61" s="18">
        <v>2</v>
      </c>
      <c r="AY61" s="2">
        <f t="shared" si="8"/>
        <v>12</v>
      </c>
      <c r="AZ61" s="2">
        <f t="shared" si="9"/>
        <v>14</v>
      </c>
      <c r="BA61" s="2">
        <f t="shared" si="10"/>
        <v>13</v>
      </c>
      <c r="BB61" s="2">
        <f t="shared" si="11"/>
        <v>18</v>
      </c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" customHeight="1">
      <c r="A62" s="117"/>
      <c r="B62" s="40" t="s">
        <v>20</v>
      </c>
      <c r="C62" s="40" t="s">
        <v>164</v>
      </c>
      <c r="D62" s="40" t="s">
        <v>190</v>
      </c>
      <c r="E62" s="40" t="s">
        <v>387</v>
      </c>
      <c r="F62" s="40" t="s">
        <v>388</v>
      </c>
      <c r="G62" s="59">
        <f t="shared" si="6"/>
        <v>0.7702702702702703</v>
      </c>
      <c r="H62" s="6"/>
      <c r="I62" s="31">
        <f t="shared" si="7"/>
        <v>57</v>
      </c>
      <c r="J62" s="32"/>
      <c r="K62" s="15">
        <v>1</v>
      </c>
      <c r="L62" s="16">
        <v>1</v>
      </c>
      <c r="M62" s="15">
        <v>2</v>
      </c>
      <c r="N62" s="16">
        <v>1</v>
      </c>
      <c r="O62" s="15">
        <v>1</v>
      </c>
      <c r="P62" s="16">
        <v>1</v>
      </c>
      <c r="Q62" s="15">
        <v>2</v>
      </c>
      <c r="R62" s="16">
        <v>2</v>
      </c>
      <c r="S62" s="15">
        <v>2</v>
      </c>
      <c r="T62" s="16">
        <v>1</v>
      </c>
      <c r="U62" s="17">
        <v>2</v>
      </c>
      <c r="V62" s="18">
        <v>1</v>
      </c>
      <c r="W62" s="17">
        <v>1</v>
      </c>
      <c r="X62" s="18">
        <v>2</v>
      </c>
      <c r="Y62" s="17">
        <v>2</v>
      </c>
      <c r="Z62" s="18">
        <v>2</v>
      </c>
      <c r="AA62" s="17">
        <v>2</v>
      </c>
      <c r="AB62" s="18">
        <v>1</v>
      </c>
      <c r="AC62" s="17">
        <v>1</v>
      </c>
      <c r="AD62" s="18">
        <v>1</v>
      </c>
      <c r="AE62" s="15">
        <v>1</v>
      </c>
      <c r="AF62" s="16">
        <v>2</v>
      </c>
      <c r="AG62" s="15">
        <v>2</v>
      </c>
      <c r="AH62" s="16">
        <v>1</v>
      </c>
      <c r="AI62" s="15">
        <v>2</v>
      </c>
      <c r="AJ62" s="16">
        <v>2</v>
      </c>
      <c r="AK62" s="15">
        <v>2</v>
      </c>
      <c r="AL62" s="16">
        <v>1</v>
      </c>
      <c r="AM62" s="15">
        <v>2</v>
      </c>
      <c r="AN62" s="16">
        <v>1</v>
      </c>
      <c r="AO62" s="17">
        <v>1</v>
      </c>
      <c r="AP62" s="18">
        <v>1</v>
      </c>
      <c r="AQ62" s="17">
        <v>1</v>
      </c>
      <c r="AR62" s="18">
        <v>1</v>
      </c>
      <c r="AS62" s="17">
        <v>1</v>
      </c>
      <c r="AT62" s="18">
        <v>1</v>
      </c>
      <c r="AU62" s="17">
        <v>1</v>
      </c>
      <c r="AV62" s="18">
        <v>1</v>
      </c>
      <c r="AW62" s="17">
        <v>2</v>
      </c>
      <c r="AX62" s="18">
        <v>2</v>
      </c>
      <c r="AY62" s="2">
        <f t="shared" si="8"/>
        <v>14</v>
      </c>
      <c r="AZ62" s="2">
        <f t="shared" si="9"/>
        <v>15</v>
      </c>
      <c r="BA62" s="2">
        <f t="shared" si="10"/>
        <v>16</v>
      </c>
      <c r="BB62" s="2">
        <f t="shared" si="11"/>
        <v>12</v>
      </c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" customHeight="1">
      <c r="A63" s="116"/>
      <c r="B63" s="43" t="s">
        <v>94</v>
      </c>
      <c r="C63" s="43" t="s">
        <v>95</v>
      </c>
      <c r="D63" s="43" t="s">
        <v>412</v>
      </c>
      <c r="E63" s="43" t="s">
        <v>413</v>
      </c>
      <c r="F63" s="43" t="s">
        <v>69</v>
      </c>
      <c r="G63" s="59">
        <f t="shared" si="6"/>
        <v>0.7702702702702703</v>
      </c>
      <c r="H63" s="6" t="s">
        <v>98</v>
      </c>
      <c r="I63" s="31">
        <f t="shared" si="7"/>
        <v>57</v>
      </c>
      <c r="J63" s="32"/>
      <c r="K63" s="15">
        <v>0</v>
      </c>
      <c r="L63" s="16">
        <v>1</v>
      </c>
      <c r="M63" s="15">
        <v>1</v>
      </c>
      <c r="N63" s="16">
        <v>2</v>
      </c>
      <c r="O63" s="15">
        <v>2</v>
      </c>
      <c r="P63" s="16">
        <v>1</v>
      </c>
      <c r="Q63" s="15">
        <v>2</v>
      </c>
      <c r="R63" s="16">
        <v>1</v>
      </c>
      <c r="S63" s="15">
        <v>1</v>
      </c>
      <c r="T63" s="16">
        <v>1</v>
      </c>
      <c r="U63" s="17">
        <v>1</v>
      </c>
      <c r="V63" s="18">
        <v>1</v>
      </c>
      <c r="W63" s="17">
        <v>2</v>
      </c>
      <c r="X63" s="18">
        <v>1</v>
      </c>
      <c r="Y63" s="17">
        <v>2</v>
      </c>
      <c r="Z63" s="18">
        <v>2</v>
      </c>
      <c r="AA63" s="17">
        <v>2</v>
      </c>
      <c r="AB63" s="18">
        <v>1</v>
      </c>
      <c r="AC63" s="17">
        <v>2</v>
      </c>
      <c r="AD63" s="18">
        <v>2</v>
      </c>
      <c r="AE63" s="15">
        <v>1</v>
      </c>
      <c r="AF63" s="16">
        <v>1</v>
      </c>
      <c r="AG63" s="15">
        <v>2</v>
      </c>
      <c r="AH63" s="16">
        <v>1</v>
      </c>
      <c r="AI63" s="15">
        <v>1</v>
      </c>
      <c r="AJ63" s="16">
        <v>2</v>
      </c>
      <c r="AK63" s="15">
        <v>1</v>
      </c>
      <c r="AL63" s="16">
        <v>1</v>
      </c>
      <c r="AM63" s="15">
        <v>1</v>
      </c>
      <c r="AN63" s="16">
        <v>2</v>
      </c>
      <c r="AO63" s="17">
        <v>2</v>
      </c>
      <c r="AP63" s="18">
        <v>2</v>
      </c>
      <c r="AQ63" s="17">
        <v>1</v>
      </c>
      <c r="AR63" s="18">
        <v>1</v>
      </c>
      <c r="AS63" s="17">
        <v>1</v>
      </c>
      <c r="AT63" s="18">
        <v>2</v>
      </c>
      <c r="AU63" s="17">
        <v>2</v>
      </c>
      <c r="AV63" s="18">
        <v>2</v>
      </c>
      <c r="AW63" s="17">
        <v>2</v>
      </c>
      <c r="AX63" s="18">
        <v>1</v>
      </c>
      <c r="AY63" s="2">
        <f t="shared" si="8"/>
        <v>12</v>
      </c>
      <c r="AZ63" s="2">
        <f t="shared" si="9"/>
        <v>16</v>
      </c>
      <c r="BA63" s="2">
        <f t="shared" si="10"/>
        <v>13</v>
      </c>
      <c r="BB63" s="2">
        <f t="shared" si="11"/>
        <v>16</v>
      </c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5" customHeight="1">
      <c r="A64" s="49">
        <v>57</v>
      </c>
      <c r="B64" s="43" t="s">
        <v>405</v>
      </c>
      <c r="C64" s="43" t="s">
        <v>19</v>
      </c>
      <c r="D64" s="43" t="s">
        <v>287</v>
      </c>
      <c r="E64" s="43" t="s">
        <v>406</v>
      </c>
      <c r="F64" s="43" t="s">
        <v>407</v>
      </c>
      <c r="G64" s="59">
        <f t="shared" si="6"/>
        <v>0.7567567567567568</v>
      </c>
      <c r="H64" s="6" t="s">
        <v>98</v>
      </c>
      <c r="I64" s="31">
        <f t="shared" si="7"/>
        <v>56</v>
      </c>
      <c r="J64" s="32"/>
      <c r="K64" s="15">
        <v>2</v>
      </c>
      <c r="L64" s="16">
        <v>1</v>
      </c>
      <c r="M64" s="15">
        <v>1</v>
      </c>
      <c r="N64" s="16">
        <v>2</v>
      </c>
      <c r="O64" s="15">
        <v>2</v>
      </c>
      <c r="P64" s="16">
        <v>1</v>
      </c>
      <c r="Q64" s="15">
        <v>1</v>
      </c>
      <c r="R64" s="16">
        <v>2</v>
      </c>
      <c r="S64" s="15">
        <v>1</v>
      </c>
      <c r="T64" s="16">
        <v>2</v>
      </c>
      <c r="U64" s="17">
        <v>1</v>
      </c>
      <c r="V64" s="18">
        <v>1</v>
      </c>
      <c r="W64" s="17">
        <v>2</v>
      </c>
      <c r="X64" s="18">
        <v>2</v>
      </c>
      <c r="Y64" s="17">
        <v>2</v>
      </c>
      <c r="Z64" s="18">
        <v>2</v>
      </c>
      <c r="AA64" s="17">
        <v>2</v>
      </c>
      <c r="AB64" s="18">
        <v>1</v>
      </c>
      <c r="AC64" s="17">
        <v>1</v>
      </c>
      <c r="AD64" s="18">
        <v>1</v>
      </c>
      <c r="AE64" s="15">
        <v>1</v>
      </c>
      <c r="AF64" s="16">
        <v>1</v>
      </c>
      <c r="AG64" s="15">
        <v>2</v>
      </c>
      <c r="AH64" s="16">
        <v>1</v>
      </c>
      <c r="AI64" s="15">
        <v>2</v>
      </c>
      <c r="AJ64" s="16">
        <v>2</v>
      </c>
      <c r="AK64" s="15">
        <v>0</v>
      </c>
      <c r="AL64" s="16">
        <v>2</v>
      </c>
      <c r="AM64" s="15">
        <v>2</v>
      </c>
      <c r="AN64" s="16">
        <v>2</v>
      </c>
      <c r="AO64" s="17">
        <v>1</v>
      </c>
      <c r="AP64" s="18">
        <v>1</v>
      </c>
      <c r="AQ64" s="17">
        <v>1</v>
      </c>
      <c r="AR64" s="18">
        <v>2</v>
      </c>
      <c r="AS64" s="17">
        <v>1</v>
      </c>
      <c r="AT64" s="18">
        <v>1</v>
      </c>
      <c r="AU64" s="17">
        <v>1</v>
      </c>
      <c r="AV64" s="18">
        <v>1</v>
      </c>
      <c r="AW64" s="17">
        <v>1</v>
      </c>
      <c r="AX64" s="18">
        <v>1</v>
      </c>
      <c r="AY64" s="2">
        <f t="shared" si="8"/>
        <v>15</v>
      </c>
      <c r="AZ64" s="2">
        <f t="shared" si="9"/>
        <v>15</v>
      </c>
      <c r="BA64" s="2">
        <f t="shared" si="10"/>
        <v>15</v>
      </c>
      <c r="BB64" s="2">
        <f t="shared" si="11"/>
        <v>11</v>
      </c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5" customHeight="1">
      <c r="A65" s="49">
        <v>58</v>
      </c>
      <c r="B65" s="43" t="s">
        <v>40</v>
      </c>
      <c r="C65" s="43" t="s">
        <v>147</v>
      </c>
      <c r="D65" s="43" t="s">
        <v>190</v>
      </c>
      <c r="E65" s="43" t="s">
        <v>381</v>
      </c>
      <c r="F65" s="43" t="s">
        <v>382</v>
      </c>
      <c r="G65" s="59">
        <f t="shared" si="6"/>
        <v>0.7432432432432432</v>
      </c>
      <c r="H65" s="6"/>
      <c r="I65" s="31">
        <f t="shared" si="7"/>
        <v>55</v>
      </c>
      <c r="J65" s="32"/>
      <c r="K65" s="15">
        <v>1</v>
      </c>
      <c r="L65" s="16">
        <v>2</v>
      </c>
      <c r="M65" s="15">
        <v>1</v>
      </c>
      <c r="N65" s="16">
        <v>2</v>
      </c>
      <c r="O65" s="15">
        <v>1</v>
      </c>
      <c r="P65" s="16">
        <v>1</v>
      </c>
      <c r="Q65" s="15">
        <v>1</v>
      </c>
      <c r="R65" s="16">
        <v>1</v>
      </c>
      <c r="S65" s="15">
        <v>0</v>
      </c>
      <c r="T65" s="16">
        <v>1</v>
      </c>
      <c r="U65" s="17">
        <v>1</v>
      </c>
      <c r="V65" s="18">
        <v>2</v>
      </c>
      <c r="W65" s="17">
        <v>1</v>
      </c>
      <c r="X65" s="18">
        <v>2</v>
      </c>
      <c r="Y65" s="17">
        <v>1</v>
      </c>
      <c r="Z65" s="18">
        <v>2</v>
      </c>
      <c r="AA65" s="17">
        <v>2</v>
      </c>
      <c r="AB65" s="18">
        <v>1</v>
      </c>
      <c r="AC65" s="17">
        <v>1</v>
      </c>
      <c r="AD65" s="18">
        <v>1</v>
      </c>
      <c r="AE65" s="15">
        <v>2</v>
      </c>
      <c r="AF65" s="16">
        <v>1</v>
      </c>
      <c r="AG65" s="15">
        <v>2</v>
      </c>
      <c r="AH65" s="16">
        <v>1</v>
      </c>
      <c r="AI65" s="15">
        <v>1</v>
      </c>
      <c r="AJ65" s="16">
        <v>2</v>
      </c>
      <c r="AK65" s="15">
        <v>2</v>
      </c>
      <c r="AL65" s="16">
        <v>2</v>
      </c>
      <c r="AM65" s="15">
        <v>2</v>
      </c>
      <c r="AN65" s="16">
        <v>2</v>
      </c>
      <c r="AO65" s="17">
        <v>1</v>
      </c>
      <c r="AP65" s="18">
        <v>1</v>
      </c>
      <c r="AQ65" s="17">
        <v>1</v>
      </c>
      <c r="AR65" s="18">
        <v>1</v>
      </c>
      <c r="AS65" s="17">
        <v>2</v>
      </c>
      <c r="AT65" s="18">
        <v>1</v>
      </c>
      <c r="AU65" s="17">
        <v>1</v>
      </c>
      <c r="AV65" s="18">
        <v>1</v>
      </c>
      <c r="AW65" s="17">
        <v>2</v>
      </c>
      <c r="AX65" s="18">
        <v>2</v>
      </c>
      <c r="AY65" s="2">
        <f t="shared" si="8"/>
        <v>11</v>
      </c>
      <c r="AZ65" s="2">
        <f t="shared" si="9"/>
        <v>14</v>
      </c>
      <c r="BA65" s="2">
        <f t="shared" si="10"/>
        <v>17</v>
      </c>
      <c r="BB65" s="2">
        <f t="shared" si="11"/>
        <v>13</v>
      </c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5" customHeight="1">
      <c r="A66" s="49">
        <v>59</v>
      </c>
      <c r="B66" s="40" t="s">
        <v>36</v>
      </c>
      <c r="C66" s="40" t="s">
        <v>304</v>
      </c>
      <c r="D66" s="40" t="s">
        <v>190</v>
      </c>
      <c r="E66" s="40" t="s">
        <v>307</v>
      </c>
      <c r="F66" s="40" t="s">
        <v>308</v>
      </c>
      <c r="G66" s="59">
        <f t="shared" si="6"/>
        <v>0.7162162162162162</v>
      </c>
      <c r="H66" s="6"/>
      <c r="I66" s="31">
        <f t="shared" si="7"/>
        <v>53</v>
      </c>
      <c r="J66" s="32"/>
      <c r="K66" s="15">
        <v>1</v>
      </c>
      <c r="L66" s="16">
        <v>2</v>
      </c>
      <c r="M66" s="15">
        <v>2</v>
      </c>
      <c r="N66" s="16">
        <v>1</v>
      </c>
      <c r="O66" s="15">
        <v>1</v>
      </c>
      <c r="P66" s="16">
        <v>1</v>
      </c>
      <c r="Q66" s="15">
        <v>1</v>
      </c>
      <c r="R66" s="16">
        <v>1</v>
      </c>
      <c r="S66" s="15">
        <v>1</v>
      </c>
      <c r="T66" s="16">
        <v>2</v>
      </c>
      <c r="U66" s="17">
        <v>1</v>
      </c>
      <c r="V66" s="18">
        <v>1</v>
      </c>
      <c r="W66" s="17">
        <v>1</v>
      </c>
      <c r="X66" s="18">
        <v>2</v>
      </c>
      <c r="Y66" s="17">
        <v>1</v>
      </c>
      <c r="Z66" s="18">
        <v>2</v>
      </c>
      <c r="AA66" s="17">
        <v>1</v>
      </c>
      <c r="AB66" s="18">
        <v>1</v>
      </c>
      <c r="AC66" s="17">
        <v>2</v>
      </c>
      <c r="AD66" s="18">
        <v>1</v>
      </c>
      <c r="AE66" s="15">
        <v>1</v>
      </c>
      <c r="AF66" s="16">
        <v>1</v>
      </c>
      <c r="AG66" s="15">
        <v>2</v>
      </c>
      <c r="AH66" s="16">
        <v>1</v>
      </c>
      <c r="AI66" s="15">
        <v>1</v>
      </c>
      <c r="AJ66" s="16">
        <v>1</v>
      </c>
      <c r="AK66" s="15">
        <v>2</v>
      </c>
      <c r="AL66" s="16">
        <v>2</v>
      </c>
      <c r="AM66" s="15">
        <v>2</v>
      </c>
      <c r="AN66" s="16">
        <v>1</v>
      </c>
      <c r="AO66" s="17">
        <v>1</v>
      </c>
      <c r="AP66" s="18">
        <v>2</v>
      </c>
      <c r="AQ66" s="17">
        <v>1</v>
      </c>
      <c r="AR66" s="18">
        <v>1</v>
      </c>
      <c r="AS66" s="17">
        <v>1</v>
      </c>
      <c r="AT66" s="18">
        <v>1</v>
      </c>
      <c r="AU66" s="17">
        <v>2</v>
      </c>
      <c r="AV66" s="18">
        <v>2</v>
      </c>
      <c r="AW66" s="17">
        <v>1</v>
      </c>
      <c r="AX66" s="18">
        <v>1</v>
      </c>
      <c r="AY66" s="2">
        <f t="shared" si="8"/>
        <v>13</v>
      </c>
      <c r="AZ66" s="2">
        <f t="shared" si="9"/>
        <v>13</v>
      </c>
      <c r="BA66" s="2">
        <f t="shared" si="10"/>
        <v>14</v>
      </c>
      <c r="BB66" s="2">
        <f t="shared" si="11"/>
        <v>13</v>
      </c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3.5">
      <c r="A67" s="49">
        <v>60</v>
      </c>
      <c r="B67" s="43" t="s">
        <v>398</v>
      </c>
      <c r="C67" s="43" t="s">
        <v>399</v>
      </c>
      <c r="D67" s="43" t="s">
        <v>190</v>
      </c>
      <c r="E67" s="43" t="s">
        <v>400</v>
      </c>
      <c r="F67" s="43" t="s">
        <v>120</v>
      </c>
      <c r="G67" s="59">
        <f t="shared" si="6"/>
        <v>0.6891891891891891</v>
      </c>
      <c r="H67" s="6" t="s">
        <v>98</v>
      </c>
      <c r="I67" s="31">
        <f t="shared" si="7"/>
        <v>51</v>
      </c>
      <c r="J67" s="32"/>
      <c r="K67" s="15">
        <v>2</v>
      </c>
      <c r="L67" s="16">
        <v>1</v>
      </c>
      <c r="M67" s="15">
        <v>0</v>
      </c>
      <c r="N67" s="16">
        <v>1</v>
      </c>
      <c r="O67" s="15">
        <v>1</v>
      </c>
      <c r="P67" s="16">
        <v>2</v>
      </c>
      <c r="Q67" s="15">
        <v>0</v>
      </c>
      <c r="R67" s="16">
        <v>1</v>
      </c>
      <c r="S67" s="15">
        <v>1</v>
      </c>
      <c r="T67" s="16">
        <v>2</v>
      </c>
      <c r="U67" s="17">
        <v>1</v>
      </c>
      <c r="V67" s="18">
        <v>2</v>
      </c>
      <c r="W67" s="17">
        <v>2</v>
      </c>
      <c r="X67" s="18">
        <v>1</v>
      </c>
      <c r="Y67" s="17">
        <v>2</v>
      </c>
      <c r="Z67" s="18">
        <v>2</v>
      </c>
      <c r="AA67" s="17">
        <v>2</v>
      </c>
      <c r="AB67" s="18">
        <v>1</v>
      </c>
      <c r="AC67" s="17">
        <v>1</v>
      </c>
      <c r="AD67" s="18">
        <v>1</v>
      </c>
      <c r="AE67" s="15">
        <v>1</v>
      </c>
      <c r="AF67" s="16">
        <v>2</v>
      </c>
      <c r="AG67" s="15">
        <v>2</v>
      </c>
      <c r="AH67" s="16">
        <v>2</v>
      </c>
      <c r="AI67" s="15">
        <v>1</v>
      </c>
      <c r="AJ67" s="16">
        <v>1</v>
      </c>
      <c r="AK67" s="15">
        <v>2</v>
      </c>
      <c r="AL67" s="16">
        <v>1</v>
      </c>
      <c r="AM67" s="15">
        <v>1</v>
      </c>
      <c r="AN67" s="16">
        <v>1</v>
      </c>
      <c r="AO67" s="17">
        <v>0</v>
      </c>
      <c r="AP67" s="18">
        <v>2</v>
      </c>
      <c r="AQ67" s="17">
        <v>1</v>
      </c>
      <c r="AR67" s="18">
        <v>2</v>
      </c>
      <c r="AS67" s="17">
        <v>1</v>
      </c>
      <c r="AT67" s="18">
        <v>1</v>
      </c>
      <c r="AU67" s="17">
        <v>1</v>
      </c>
      <c r="AV67" s="18">
        <v>1</v>
      </c>
      <c r="AW67" s="17">
        <v>1</v>
      </c>
      <c r="AX67" s="18">
        <v>1</v>
      </c>
      <c r="AY67" s="2">
        <f t="shared" si="8"/>
        <v>11</v>
      </c>
      <c r="AZ67" s="2">
        <f t="shared" si="9"/>
        <v>15</v>
      </c>
      <c r="BA67" s="2">
        <f t="shared" si="10"/>
        <v>14</v>
      </c>
      <c r="BB67" s="2">
        <f t="shared" si="11"/>
        <v>11</v>
      </c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 customHeight="1">
      <c r="A68" s="49">
        <v>61</v>
      </c>
      <c r="B68" s="40" t="s">
        <v>145</v>
      </c>
      <c r="C68" s="40" t="s">
        <v>414</v>
      </c>
      <c r="D68" s="40" t="s">
        <v>190</v>
      </c>
      <c r="E68" s="40"/>
      <c r="F68" s="40"/>
      <c r="G68" s="59">
        <f t="shared" si="6"/>
        <v>0.6486486486486487</v>
      </c>
      <c r="H68" s="71" t="s">
        <v>99</v>
      </c>
      <c r="I68" s="31">
        <f t="shared" si="7"/>
        <v>48</v>
      </c>
      <c r="J68" s="32"/>
      <c r="K68" s="15">
        <v>2</v>
      </c>
      <c r="L68" s="16">
        <v>1</v>
      </c>
      <c r="M68" s="15">
        <v>2</v>
      </c>
      <c r="N68" s="16">
        <v>2</v>
      </c>
      <c r="O68" s="15">
        <v>2</v>
      </c>
      <c r="P68" s="16">
        <v>1</v>
      </c>
      <c r="Q68" s="15">
        <v>2</v>
      </c>
      <c r="R68" s="16">
        <v>1</v>
      </c>
      <c r="S68" s="15">
        <v>1</v>
      </c>
      <c r="T68" s="16">
        <v>1</v>
      </c>
      <c r="U68" s="17">
        <v>1</v>
      </c>
      <c r="V68" s="18">
        <v>2</v>
      </c>
      <c r="W68" s="17">
        <v>1</v>
      </c>
      <c r="X68" s="18">
        <v>2</v>
      </c>
      <c r="Y68" s="17">
        <v>2</v>
      </c>
      <c r="Z68" s="18">
        <v>1</v>
      </c>
      <c r="AA68" s="17">
        <v>1</v>
      </c>
      <c r="AB68" s="18">
        <v>2</v>
      </c>
      <c r="AC68" s="17">
        <v>1</v>
      </c>
      <c r="AD68" s="18">
        <v>1</v>
      </c>
      <c r="AE68" s="15">
        <v>1</v>
      </c>
      <c r="AF68" s="16">
        <v>1</v>
      </c>
      <c r="AG68" s="15">
        <v>2</v>
      </c>
      <c r="AH68" s="16">
        <v>1</v>
      </c>
      <c r="AI68" s="15">
        <v>1</v>
      </c>
      <c r="AJ68" s="16">
        <v>1</v>
      </c>
      <c r="AK68" s="15">
        <v>0</v>
      </c>
      <c r="AL68" s="16">
        <v>0</v>
      </c>
      <c r="AM68" s="15">
        <v>2</v>
      </c>
      <c r="AN68" s="16">
        <v>1</v>
      </c>
      <c r="AO68" s="17">
        <v>1</v>
      </c>
      <c r="AP68" s="18">
        <v>1</v>
      </c>
      <c r="AQ68" s="17">
        <v>0</v>
      </c>
      <c r="AR68" s="18">
        <v>1</v>
      </c>
      <c r="AS68" s="17">
        <v>1</v>
      </c>
      <c r="AT68" s="18">
        <v>1</v>
      </c>
      <c r="AU68" s="17">
        <v>1</v>
      </c>
      <c r="AV68" s="18">
        <v>1</v>
      </c>
      <c r="AW68" s="17">
        <v>1</v>
      </c>
      <c r="AX68" s="18">
        <v>1</v>
      </c>
      <c r="AY68" s="2">
        <f t="shared" si="8"/>
        <v>15</v>
      </c>
      <c r="AZ68" s="2">
        <f t="shared" si="9"/>
        <v>14</v>
      </c>
      <c r="BA68" s="2">
        <f t="shared" si="10"/>
        <v>10</v>
      </c>
      <c r="BB68" s="2">
        <f t="shared" si="11"/>
        <v>9</v>
      </c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 customHeight="1">
      <c r="A69" s="49">
        <v>62</v>
      </c>
      <c r="B69" s="40" t="s">
        <v>122</v>
      </c>
      <c r="C69" s="40" t="s">
        <v>144</v>
      </c>
      <c r="D69" s="60" t="s">
        <v>190</v>
      </c>
      <c r="E69" s="60" t="s">
        <v>367</v>
      </c>
      <c r="F69" s="60" t="s">
        <v>368</v>
      </c>
      <c r="G69" s="59">
        <f t="shared" si="6"/>
        <v>0.5945945945945946</v>
      </c>
      <c r="H69" s="6"/>
      <c r="I69" s="31">
        <f t="shared" si="7"/>
        <v>44</v>
      </c>
      <c r="J69" s="32"/>
      <c r="K69" s="15">
        <v>1</v>
      </c>
      <c r="L69" s="16">
        <v>1</v>
      </c>
      <c r="M69" s="15">
        <v>2</v>
      </c>
      <c r="N69" s="16">
        <v>2</v>
      </c>
      <c r="O69" s="15">
        <v>2</v>
      </c>
      <c r="P69" s="16">
        <v>1</v>
      </c>
      <c r="Q69" s="15">
        <v>1</v>
      </c>
      <c r="R69" s="16">
        <v>2</v>
      </c>
      <c r="S69" s="15">
        <v>1</v>
      </c>
      <c r="T69" s="16">
        <v>1</v>
      </c>
      <c r="U69" s="17">
        <v>1</v>
      </c>
      <c r="V69" s="18">
        <v>2</v>
      </c>
      <c r="W69" s="17">
        <v>1</v>
      </c>
      <c r="X69" s="18">
        <v>2</v>
      </c>
      <c r="Y69" s="17">
        <v>1</v>
      </c>
      <c r="Z69" s="18">
        <v>2</v>
      </c>
      <c r="AA69" s="17">
        <v>1</v>
      </c>
      <c r="AB69" s="18">
        <v>1</v>
      </c>
      <c r="AC69" s="17">
        <v>2</v>
      </c>
      <c r="AD69" s="18">
        <v>1</v>
      </c>
      <c r="AE69" s="15">
        <v>1</v>
      </c>
      <c r="AF69" s="16">
        <v>2</v>
      </c>
      <c r="AG69" s="15">
        <v>1</v>
      </c>
      <c r="AH69" s="16">
        <v>1</v>
      </c>
      <c r="AI69" s="15">
        <v>1</v>
      </c>
      <c r="AJ69" s="16">
        <v>1</v>
      </c>
      <c r="AK69" s="15">
        <v>0</v>
      </c>
      <c r="AL69" s="16">
        <v>1</v>
      </c>
      <c r="AM69" s="15">
        <v>0</v>
      </c>
      <c r="AN69" s="16">
        <v>1</v>
      </c>
      <c r="AO69" s="17">
        <v>0</v>
      </c>
      <c r="AP69" s="18">
        <v>1</v>
      </c>
      <c r="AQ69" s="17">
        <v>0</v>
      </c>
      <c r="AR69" s="18">
        <v>0</v>
      </c>
      <c r="AS69" s="17">
        <v>1</v>
      </c>
      <c r="AT69" s="18">
        <v>1</v>
      </c>
      <c r="AU69" s="17">
        <v>1</v>
      </c>
      <c r="AV69" s="18">
        <v>1</v>
      </c>
      <c r="AW69" s="17">
        <v>1</v>
      </c>
      <c r="AX69" s="18">
        <v>1</v>
      </c>
      <c r="AY69" s="2">
        <f t="shared" si="8"/>
        <v>14</v>
      </c>
      <c r="AZ69" s="2">
        <f t="shared" si="9"/>
        <v>14</v>
      </c>
      <c r="BA69" s="2">
        <f t="shared" si="10"/>
        <v>9</v>
      </c>
      <c r="BB69" s="2">
        <f t="shared" si="11"/>
        <v>7</v>
      </c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3.5">
      <c r="A70" s="49">
        <v>63</v>
      </c>
      <c r="B70" s="44" t="s">
        <v>168</v>
      </c>
      <c r="C70" s="44" t="s">
        <v>167</v>
      </c>
      <c r="D70" s="44" t="s">
        <v>190</v>
      </c>
      <c r="E70" s="44" t="s">
        <v>369</v>
      </c>
      <c r="F70" s="44" t="s">
        <v>142</v>
      </c>
      <c r="G70" s="59">
        <f t="shared" si="6"/>
        <v>0.2702702702702703</v>
      </c>
      <c r="H70" s="6" t="s">
        <v>443</v>
      </c>
      <c r="I70" s="31">
        <f t="shared" si="7"/>
        <v>20</v>
      </c>
      <c r="J70" s="32"/>
      <c r="K70" s="15">
        <v>0</v>
      </c>
      <c r="L70" s="16">
        <v>0</v>
      </c>
      <c r="M70" s="15">
        <v>0</v>
      </c>
      <c r="N70" s="16">
        <v>0</v>
      </c>
      <c r="O70" s="15">
        <v>0</v>
      </c>
      <c r="P70" s="16">
        <v>0</v>
      </c>
      <c r="Q70" s="15">
        <v>0</v>
      </c>
      <c r="R70" s="16">
        <v>0</v>
      </c>
      <c r="S70" s="15">
        <v>0</v>
      </c>
      <c r="T70" s="16">
        <v>0</v>
      </c>
      <c r="U70" s="17">
        <v>0</v>
      </c>
      <c r="V70" s="18">
        <v>0</v>
      </c>
      <c r="W70" s="17">
        <v>0</v>
      </c>
      <c r="X70" s="18">
        <v>0</v>
      </c>
      <c r="Y70" s="17">
        <v>0</v>
      </c>
      <c r="Z70" s="18">
        <v>0</v>
      </c>
      <c r="AA70" s="17">
        <v>0</v>
      </c>
      <c r="AB70" s="18">
        <v>0</v>
      </c>
      <c r="AC70" s="17">
        <v>0</v>
      </c>
      <c r="AD70" s="18">
        <v>0</v>
      </c>
      <c r="AE70" s="15">
        <v>1</v>
      </c>
      <c r="AF70" s="16">
        <v>2</v>
      </c>
      <c r="AG70" s="15">
        <v>2</v>
      </c>
      <c r="AH70" s="16">
        <v>1</v>
      </c>
      <c r="AI70" s="15">
        <v>2</v>
      </c>
      <c r="AJ70" s="16">
        <v>2</v>
      </c>
      <c r="AK70" s="15">
        <v>2</v>
      </c>
      <c r="AL70" s="16">
        <v>1</v>
      </c>
      <c r="AM70" s="15">
        <v>1</v>
      </c>
      <c r="AN70" s="16">
        <v>2</v>
      </c>
      <c r="AO70" s="17">
        <v>1</v>
      </c>
      <c r="AP70" s="18">
        <v>1</v>
      </c>
      <c r="AQ70" s="17">
        <v>1</v>
      </c>
      <c r="AR70" s="18">
        <v>1</v>
      </c>
      <c r="AS70" s="17">
        <v>0</v>
      </c>
      <c r="AT70" s="18">
        <v>0</v>
      </c>
      <c r="AU70" s="17">
        <v>0</v>
      </c>
      <c r="AV70" s="18">
        <v>0</v>
      </c>
      <c r="AW70" s="17">
        <v>0</v>
      </c>
      <c r="AX70" s="18">
        <v>0</v>
      </c>
      <c r="AY70" s="2">
        <f t="shared" si="8"/>
        <v>0</v>
      </c>
      <c r="AZ70" s="2">
        <f t="shared" si="9"/>
        <v>0</v>
      </c>
      <c r="BA70" s="2">
        <f t="shared" si="10"/>
        <v>16</v>
      </c>
      <c r="BB70" s="2">
        <f t="shared" si="11"/>
        <v>4</v>
      </c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 customHeight="1">
      <c r="A71" s="49">
        <v>64</v>
      </c>
      <c r="B71" s="40" t="s">
        <v>36</v>
      </c>
      <c r="C71" s="40" t="s">
        <v>363</v>
      </c>
      <c r="D71" s="40" t="s">
        <v>190</v>
      </c>
      <c r="E71" s="40" t="s">
        <v>364</v>
      </c>
      <c r="F71" s="40" t="s">
        <v>312</v>
      </c>
      <c r="G71" s="59">
        <f t="shared" si="6"/>
        <v>0.06756756756756757</v>
      </c>
      <c r="H71" s="6" t="s">
        <v>443</v>
      </c>
      <c r="I71" s="31">
        <f t="shared" si="7"/>
        <v>5</v>
      </c>
      <c r="J71" s="32"/>
      <c r="K71" s="15">
        <v>0</v>
      </c>
      <c r="L71" s="16">
        <v>0</v>
      </c>
      <c r="M71" s="15">
        <v>0</v>
      </c>
      <c r="N71" s="16">
        <v>0</v>
      </c>
      <c r="O71" s="15">
        <v>0</v>
      </c>
      <c r="P71" s="16">
        <v>0</v>
      </c>
      <c r="Q71" s="15">
        <v>0</v>
      </c>
      <c r="R71" s="16">
        <v>0</v>
      </c>
      <c r="S71" s="15">
        <v>0</v>
      </c>
      <c r="T71" s="16">
        <v>0</v>
      </c>
      <c r="U71" s="17">
        <v>0</v>
      </c>
      <c r="V71" s="18">
        <v>0</v>
      </c>
      <c r="W71" s="17">
        <v>0</v>
      </c>
      <c r="X71" s="18">
        <v>0</v>
      </c>
      <c r="Y71" s="17">
        <v>1</v>
      </c>
      <c r="Z71" s="18">
        <v>1</v>
      </c>
      <c r="AA71" s="17">
        <v>1</v>
      </c>
      <c r="AB71" s="18">
        <v>0</v>
      </c>
      <c r="AC71" s="17">
        <v>1</v>
      </c>
      <c r="AD71" s="18">
        <v>0</v>
      </c>
      <c r="AE71" s="15">
        <v>0</v>
      </c>
      <c r="AF71" s="16">
        <v>0</v>
      </c>
      <c r="AG71" s="15">
        <v>1</v>
      </c>
      <c r="AH71" s="16">
        <v>0</v>
      </c>
      <c r="AI71" s="15">
        <v>0</v>
      </c>
      <c r="AJ71" s="16">
        <v>0</v>
      </c>
      <c r="AK71" s="15">
        <v>0</v>
      </c>
      <c r="AL71" s="16">
        <v>0</v>
      </c>
      <c r="AM71" s="15">
        <v>0</v>
      </c>
      <c r="AN71" s="16">
        <v>0</v>
      </c>
      <c r="AO71" s="17">
        <v>0</v>
      </c>
      <c r="AP71" s="18">
        <v>0</v>
      </c>
      <c r="AQ71" s="17">
        <v>0</v>
      </c>
      <c r="AR71" s="18">
        <v>0</v>
      </c>
      <c r="AS71" s="17">
        <v>0</v>
      </c>
      <c r="AT71" s="18">
        <v>0</v>
      </c>
      <c r="AU71" s="17">
        <v>0</v>
      </c>
      <c r="AV71" s="18">
        <v>0</v>
      </c>
      <c r="AW71" s="17">
        <v>0</v>
      </c>
      <c r="AX71" s="18">
        <v>0</v>
      </c>
      <c r="AY71" s="2">
        <f t="shared" si="8"/>
        <v>0</v>
      </c>
      <c r="AZ71" s="2">
        <f t="shared" si="9"/>
        <v>4</v>
      </c>
      <c r="BA71" s="2">
        <f t="shared" si="10"/>
        <v>1</v>
      </c>
      <c r="BB71" s="2">
        <f t="shared" si="11"/>
        <v>0</v>
      </c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5" customHeight="1">
      <c r="A72" s="49">
        <v>65</v>
      </c>
      <c r="B72" s="43" t="s">
        <v>40</v>
      </c>
      <c r="C72" s="43" t="s">
        <v>176</v>
      </c>
      <c r="D72" s="43" t="s">
        <v>190</v>
      </c>
      <c r="E72" s="43" t="s">
        <v>328</v>
      </c>
      <c r="F72" s="43" t="s">
        <v>329</v>
      </c>
      <c r="G72" s="59">
        <f t="shared" si="6"/>
        <v>0</v>
      </c>
      <c r="H72" s="6" t="s">
        <v>443</v>
      </c>
      <c r="I72" s="31">
        <f t="shared" si="7"/>
        <v>0</v>
      </c>
      <c r="J72" s="32"/>
      <c r="K72" s="15">
        <v>0</v>
      </c>
      <c r="L72" s="16">
        <v>0</v>
      </c>
      <c r="M72" s="15">
        <v>0</v>
      </c>
      <c r="N72" s="16">
        <v>0</v>
      </c>
      <c r="O72" s="15">
        <v>0</v>
      </c>
      <c r="P72" s="16">
        <v>0</v>
      </c>
      <c r="Q72" s="15">
        <v>0</v>
      </c>
      <c r="R72" s="16">
        <v>0</v>
      </c>
      <c r="S72" s="15">
        <v>0</v>
      </c>
      <c r="T72" s="16">
        <v>0</v>
      </c>
      <c r="U72" s="17">
        <v>0</v>
      </c>
      <c r="V72" s="18">
        <v>0</v>
      </c>
      <c r="W72" s="17">
        <v>0</v>
      </c>
      <c r="X72" s="18">
        <v>0</v>
      </c>
      <c r="Y72" s="17">
        <v>0</v>
      </c>
      <c r="Z72" s="18">
        <v>0</v>
      </c>
      <c r="AA72" s="17">
        <v>0</v>
      </c>
      <c r="AB72" s="18">
        <v>0</v>
      </c>
      <c r="AC72" s="17">
        <v>0</v>
      </c>
      <c r="AD72" s="18">
        <v>0</v>
      </c>
      <c r="AE72" s="15">
        <v>0</v>
      </c>
      <c r="AF72" s="16">
        <v>0</v>
      </c>
      <c r="AG72" s="15">
        <v>0</v>
      </c>
      <c r="AH72" s="16">
        <v>0</v>
      </c>
      <c r="AI72" s="15">
        <v>0</v>
      </c>
      <c r="AJ72" s="16">
        <v>0</v>
      </c>
      <c r="AK72" s="15">
        <v>0</v>
      </c>
      <c r="AL72" s="16">
        <v>0</v>
      </c>
      <c r="AM72" s="15">
        <v>0</v>
      </c>
      <c r="AN72" s="16">
        <v>0</v>
      </c>
      <c r="AO72" s="17">
        <v>0</v>
      </c>
      <c r="AP72" s="18">
        <v>0</v>
      </c>
      <c r="AQ72" s="17">
        <v>0</v>
      </c>
      <c r="AR72" s="18">
        <v>0</v>
      </c>
      <c r="AS72" s="17">
        <v>0</v>
      </c>
      <c r="AT72" s="18">
        <v>0</v>
      </c>
      <c r="AU72" s="17">
        <v>0</v>
      </c>
      <c r="AV72" s="18">
        <v>0</v>
      </c>
      <c r="AW72" s="17">
        <v>0</v>
      </c>
      <c r="AX72" s="18">
        <v>0</v>
      </c>
      <c r="AY72" s="2">
        <f t="shared" si="8"/>
        <v>0</v>
      </c>
      <c r="AZ72" s="2">
        <f t="shared" si="9"/>
        <v>0</v>
      </c>
      <c r="BA72" s="2">
        <f t="shared" si="10"/>
        <v>0</v>
      </c>
      <c r="BB72" s="2">
        <f t="shared" si="11"/>
        <v>0</v>
      </c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5" customHeight="1">
      <c r="A73" s="46"/>
      <c r="B73" s="2"/>
      <c r="C73" s="2"/>
      <c r="D73" s="2"/>
      <c r="E73" s="2"/>
      <c r="F73" s="2"/>
      <c r="G73" s="4"/>
      <c r="H73" s="33" t="s">
        <v>10</v>
      </c>
      <c r="I73" s="83">
        <f>MAX(I9:I72)</f>
        <v>74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ht="15" customHeight="1">
      <c r="A74" s="46"/>
      <c r="B74" s="3"/>
      <c r="C74" s="3"/>
      <c r="D74" s="3"/>
      <c r="E74" s="3"/>
      <c r="F74" s="3"/>
      <c r="G74" s="4"/>
      <c r="H74" s="3"/>
      <c r="J74" s="2"/>
      <c r="AY74" s="2"/>
      <c r="AZ74" s="2"/>
      <c r="BA74" s="2"/>
      <c r="BB74" s="2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 ht="15" customHeight="1">
      <c r="A75" s="46"/>
      <c r="B75" s="2"/>
      <c r="C75" s="2"/>
      <c r="D75" s="2"/>
      <c r="E75" s="2"/>
      <c r="F75" s="2"/>
      <c r="G75" s="4"/>
      <c r="H75" s="3"/>
      <c r="I75" s="2"/>
      <c r="J75" s="2"/>
      <c r="AY75" s="2"/>
      <c r="AZ75" s="2"/>
      <c r="BA75" s="2"/>
      <c r="BB75" s="2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1:64" ht="15" customHeight="1">
      <c r="A76" s="46"/>
      <c r="B76" s="2"/>
      <c r="C76" s="2"/>
      <c r="D76" s="2"/>
      <c r="E76" s="2"/>
      <c r="F76" s="2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4" ht="15" customHeight="1">
      <c r="A77" s="46"/>
      <c r="B77" s="2"/>
      <c r="C77" s="2"/>
      <c r="D77" s="2"/>
      <c r="E77" s="2"/>
      <c r="F77" s="2"/>
      <c r="G77" s="4"/>
      <c r="H77" s="3"/>
      <c r="I77" s="39" t="s">
        <v>41</v>
      </c>
      <c r="J77" s="2"/>
      <c r="K77" s="35">
        <f aca="true" t="shared" si="12" ref="K77:AX77">COUNTIF(K10:K72,2)/(COUNTIF(K10:K72,2)+COUNTIF(K10:K72,1)+COUNTIF(K10:K72,0))*100</f>
        <v>63.49206349206349</v>
      </c>
      <c r="L77" s="35">
        <f t="shared" si="12"/>
        <v>65.07936507936508</v>
      </c>
      <c r="M77" s="35">
        <f t="shared" si="12"/>
        <v>63.49206349206349</v>
      </c>
      <c r="N77" s="35">
        <f t="shared" si="12"/>
        <v>66.66666666666666</v>
      </c>
      <c r="O77" s="35">
        <f t="shared" si="12"/>
        <v>73.01587301587301</v>
      </c>
      <c r="P77" s="35">
        <f t="shared" si="12"/>
        <v>57.14285714285714</v>
      </c>
      <c r="Q77" s="35">
        <f t="shared" si="12"/>
        <v>58.730158730158735</v>
      </c>
      <c r="R77" s="35">
        <f t="shared" si="12"/>
        <v>65.07936507936508</v>
      </c>
      <c r="S77" s="35">
        <f t="shared" si="12"/>
        <v>44.44444444444444</v>
      </c>
      <c r="T77" s="35">
        <f t="shared" si="12"/>
        <v>50.79365079365079</v>
      </c>
      <c r="U77" s="35">
        <f t="shared" si="12"/>
        <v>61.904761904761905</v>
      </c>
      <c r="V77" s="35">
        <f t="shared" si="12"/>
        <v>63.49206349206349</v>
      </c>
      <c r="W77" s="35">
        <f t="shared" si="12"/>
        <v>39.682539682539684</v>
      </c>
      <c r="X77" s="35">
        <f t="shared" si="12"/>
        <v>74.60317460317461</v>
      </c>
      <c r="Y77" s="35">
        <f t="shared" si="12"/>
        <v>66.66666666666666</v>
      </c>
      <c r="Z77" s="35">
        <f t="shared" si="12"/>
        <v>88.88888888888889</v>
      </c>
      <c r="AA77" s="35">
        <f t="shared" si="12"/>
        <v>60.317460317460316</v>
      </c>
      <c r="AB77" s="35">
        <f t="shared" si="12"/>
        <v>57.14285714285714</v>
      </c>
      <c r="AC77" s="35">
        <f t="shared" si="12"/>
        <v>55.55555555555556</v>
      </c>
      <c r="AD77" s="35">
        <f t="shared" si="12"/>
        <v>58.730158730158735</v>
      </c>
      <c r="AE77" s="35">
        <f t="shared" si="12"/>
        <v>31.746031746031743</v>
      </c>
      <c r="AF77" s="35">
        <f t="shared" si="12"/>
        <v>57.14285714285714</v>
      </c>
      <c r="AG77" s="35">
        <f t="shared" si="12"/>
        <v>84.12698412698413</v>
      </c>
      <c r="AH77" s="35">
        <f t="shared" si="12"/>
        <v>53.96825396825397</v>
      </c>
      <c r="AI77" s="35">
        <f t="shared" si="12"/>
        <v>68.25396825396825</v>
      </c>
      <c r="AJ77" s="35">
        <f t="shared" si="12"/>
        <v>69.84126984126983</v>
      </c>
      <c r="AK77" s="35">
        <f t="shared" si="12"/>
        <v>31.746031746031743</v>
      </c>
      <c r="AL77" s="35">
        <f t="shared" si="12"/>
        <v>36.507936507936506</v>
      </c>
      <c r="AM77" s="35">
        <f t="shared" si="12"/>
        <v>50.79365079365079</v>
      </c>
      <c r="AN77" s="35">
        <f t="shared" si="12"/>
        <v>68.25396825396825</v>
      </c>
      <c r="AO77" s="35">
        <f t="shared" si="12"/>
        <v>25.396825396825395</v>
      </c>
      <c r="AP77" s="35">
        <f t="shared" si="12"/>
        <v>63.49206349206349</v>
      </c>
      <c r="AQ77" s="35">
        <f t="shared" si="12"/>
        <v>46.03174603174603</v>
      </c>
      <c r="AR77" s="35">
        <f t="shared" si="12"/>
        <v>52.38095238095239</v>
      </c>
      <c r="AS77" s="35">
        <f t="shared" si="12"/>
        <v>52.38095238095239</v>
      </c>
      <c r="AT77" s="35">
        <f t="shared" si="12"/>
        <v>57.14285714285714</v>
      </c>
      <c r="AU77" s="35">
        <f t="shared" si="12"/>
        <v>53.96825396825397</v>
      </c>
      <c r="AV77" s="35">
        <f t="shared" si="12"/>
        <v>66.66666666666666</v>
      </c>
      <c r="AW77" s="35">
        <f t="shared" si="12"/>
        <v>68.25396825396825</v>
      </c>
      <c r="AX77" s="35">
        <f t="shared" si="12"/>
        <v>41.269841269841265</v>
      </c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5" customHeight="1">
      <c r="A78" s="46"/>
      <c r="B78" s="2"/>
      <c r="C78" s="2"/>
      <c r="D78" s="2"/>
      <c r="E78" s="2"/>
      <c r="F78" s="2"/>
      <c r="G78" s="4"/>
      <c r="H78" s="3"/>
      <c r="I78" s="2"/>
      <c r="J78" s="2"/>
      <c r="K78" s="36" t="s">
        <v>12</v>
      </c>
      <c r="L78" s="36" t="s">
        <v>12</v>
      </c>
      <c r="M78" s="36" t="s">
        <v>12</v>
      </c>
      <c r="N78" s="36" t="s">
        <v>12</v>
      </c>
      <c r="O78" s="36" t="s">
        <v>12</v>
      </c>
      <c r="P78" s="36" t="s">
        <v>12</v>
      </c>
      <c r="Q78" s="36" t="s">
        <v>12</v>
      </c>
      <c r="R78" s="36" t="s">
        <v>12</v>
      </c>
      <c r="S78" s="36" t="s">
        <v>12</v>
      </c>
      <c r="T78" s="36" t="s">
        <v>12</v>
      </c>
      <c r="U78" s="36" t="s">
        <v>12</v>
      </c>
      <c r="V78" s="36" t="s">
        <v>12</v>
      </c>
      <c r="W78" s="36" t="s">
        <v>12</v>
      </c>
      <c r="X78" s="36" t="s">
        <v>12</v>
      </c>
      <c r="Y78" s="36" t="s">
        <v>12</v>
      </c>
      <c r="Z78" s="36" t="s">
        <v>12</v>
      </c>
      <c r="AA78" s="36" t="s">
        <v>12</v>
      </c>
      <c r="AB78" s="36" t="s">
        <v>12</v>
      </c>
      <c r="AC78" s="36" t="s">
        <v>12</v>
      </c>
      <c r="AD78" s="36" t="s">
        <v>12</v>
      </c>
      <c r="AE78" s="36" t="s">
        <v>12</v>
      </c>
      <c r="AF78" s="36" t="s">
        <v>12</v>
      </c>
      <c r="AG78" s="36" t="s">
        <v>12</v>
      </c>
      <c r="AH78" s="36" t="s">
        <v>12</v>
      </c>
      <c r="AI78" s="36" t="s">
        <v>12</v>
      </c>
      <c r="AJ78" s="36" t="s">
        <v>12</v>
      </c>
      <c r="AK78" s="36" t="s">
        <v>12</v>
      </c>
      <c r="AL78" s="36" t="s">
        <v>12</v>
      </c>
      <c r="AM78" s="36" t="s">
        <v>12</v>
      </c>
      <c r="AN78" s="36" t="s">
        <v>12</v>
      </c>
      <c r="AO78" s="36" t="s">
        <v>12</v>
      </c>
      <c r="AP78" s="36" t="s">
        <v>12</v>
      </c>
      <c r="AQ78" s="36" t="s">
        <v>12</v>
      </c>
      <c r="AR78" s="36" t="s">
        <v>12</v>
      </c>
      <c r="AS78" s="36" t="s">
        <v>12</v>
      </c>
      <c r="AT78" s="36" t="s">
        <v>12</v>
      </c>
      <c r="AU78" s="36" t="s">
        <v>12</v>
      </c>
      <c r="AV78" s="36" t="s">
        <v>12</v>
      </c>
      <c r="AW78" s="36" t="s">
        <v>12</v>
      </c>
      <c r="AX78" s="36" t="s">
        <v>12</v>
      </c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5" customHeight="1">
      <c r="A79" s="46"/>
      <c r="B79" s="2"/>
      <c r="C79" s="2"/>
      <c r="D79" s="2"/>
      <c r="E79" s="2"/>
      <c r="F79" s="2"/>
      <c r="G79" s="4"/>
      <c r="H79" s="3"/>
      <c r="I79" s="39" t="s">
        <v>11</v>
      </c>
      <c r="J79" s="2"/>
      <c r="K79" s="35">
        <f aca="true" t="shared" si="13" ref="K79:AX79">COUNTIF(K10:K72,1)/(COUNTIF(K10:K72,2)+COUNTIF(K10:K72,1)+COUNTIF(K10:K72,0))*100</f>
        <v>30.158730158730158</v>
      </c>
      <c r="L79" s="35">
        <f t="shared" si="13"/>
        <v>30.158730158730158</v>
      </c>
      <c r="M79" s="35">
        <f t="shared" si="13"/>
        <v>30.158730158730158</v>
      </c>
      <c r="N79" s="35">
        <f t="shared" si="13"/>
        <v>28.57142857142857</v>
      </c>
      <c r="O79" s="35">
        <f t="shared" si="13"/>
        <v>22.22222222222222</v>
      </c>
      <c r="P79" s="35">
        <f t="shared" si="13"/>
        <v>38.095238095238095</v>
      </c>
      <c r="Q79" s="35">
        <f t="shared" si="13"/>
        <v>34.92063492063492</v>
      </c>
      <c r="R79" s="35">
        <f t="shared" si="13"/>
        <v>30.158730158730158</v>
      </c>
      <c r="S79" s="35">
        <f t="shared" si="13"/>
        <v>49.2063492063492</v>
      </c>
      <c r="T79" s="35">
        <f t="shared" si="13"/>
        <v>44.44444444444444</v>
      </c>
      <c r="U79" s="35">
        <f t="shared" si="13"/>
        <v>33.33333333333333</v>
      </c>
      <c r="V79" s="35">
        <f t="shared" si="13"/>
        <v>31.746031746031743</v>
      </c>
      <c r="W79" s="35">
        <f t="shared" si="13"/>
        <v>50.79365079365079</v>
      </c>
      <c r="X79" s="35">
        <f t="shared" si="13"/>
        <v>20.634920634920633</v>
      </c>
      <c r="Y79" s="35">
        <f t="shared" si="13"/>
        <v>30.158730158730158</v>
      </c>
      <c r="Z79" s="35">
        <f t="shared" si="13"/>
        <v>7.936507936507936</v>
      </c>
      <c r="AA79" s="35">
        <f t="shared" si="13"/>
        <v>36.507936507936506</v>
      </c>
      <c r="AB79" s="35">
        <f t="shared" si="13"/>
        <v>38.095238095238095</v>
      </c>
      <c r="AC79" s="35">
        <f t="shared" si="13"/>
        <v>41.269841269841265</v>
      </c>
      <c r="AD79" s="35">
        <f t="shared" si="13"/>
        <v>34.92063492063492</v>
      </c>
      <c r="AE79" s="35">
        <f t="shared" si="13"/>
        <v>61.904761904761905</v>
      </c>
      <c r="AF79" s="35">
        <f t="shared" si="13"/>
        <v>39.682539682539684</v>
      </c>
      <c r="AG79" s="35">
        <f t="shared" si="13"/>
        <v>14.285714285714285</v>
      </c>
      <c r="AH79" s="35">
        <f t="shared" si="13"/>
        <v>42.857142857142854</v>
      </c>
      <c r="AI79" s="35">
        <f t="shared" si="13"/>
        <v>28.57142857142857</v>
      </c>
      <c r="AJ79" s="35">
        <f t="shared" si="13"/>
        <v>26.984126984126984</v>
      </c>
      <c r="AK79" s="35">
        <f t="shared" si="13"/>
        <v>55.55555555555556</v>
      </c>
      <c r="AL79" s="35">
        <f t="shared" si="13"/>
        <v>53.96825396825397</v>
      </c>
      <c r="AM79" s="35">
        <f t="shared" si="13"/>
        <v>42.857142857142854</v>
      </c>
      <c r="AN79" s="35">
        <f t="shared" si="13"/>
        <v>28.57142857142857</v>
      </c>
      <c r="AO79" s="35">
        <f t="shared" si="13"/>
        <v>57.14285714285714</v>
      </c>
      <c r="AP79" s="35">
        <f t="shared" si="13"/>
        <v>31.746031746031743</v>
      </c>
      <c r="AQ79" s="35">
        <f t="shared" si="13"/>
        <v>47.61904761904761</v>
      </c>
      <c r="AR79" s="35">
        <f t="shared" si="13"/>
        <v>41.269841269841265</v>
      </c>
      <c r="AS79" s="35">
        <f t="shared" si="13"/>
        <v>42.857142857142854</v>
      </c>
      <c r="AT79" s="35">
        <f t="shared" si="13"/>
        <v>38.095238095238095</v>
      </c>
      <c r="AU79" s="35">
        <f t="shared" si="13"/>
        <v>39.682539682539684</v>
      </c>
      <c r="AV79" s="35">
        <f t="shared" si="13"/>
        <v>28.57142857142857</v>
      </c>
      <c r="AW79" s="35">
        <f t="shared" si="13"/>
        <v>26.984126984126984</v>
      </c>
      <c r="AX79" s="35">
        <f t="shared" si="13"/>
        <v>52.38095238095239</v>
      </c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5" customHeight="1">
      <c r="A80" s="46"/>
      <c r="B80" s="2"/>
      <c r="C80" s="2"/>
      <c r="D80" s="2"/>
      <c r="E80" s="2"/>
      <c r="F80" s="2"/>
      <c r="G80" s="4"/>
      <c r="H80" s="3"/>
      <c r="I80" s="2"/>
      <c r="J80" s="2"/>
      <c r="K80" s="36" t="s">
        <v>12</v>
      </c>
      <c r="L80" s="36" t="s">
        <v>12</v>
      </c>
      <c r="M80" s="36" t="s">
        <v>12</v>
      </c>
      <c r="N80" s="36" t="s">
        <v>12</v>
      </c>
      <c r="O80" s="36" t="s">
        <v>12</v>
      </c>
      <c r="P80" s="36" t="s">
        <v>12</v>
      </c>
      <c r="Q80" s="36" t="s">
        <v>12</v>
      </c>
      <c r="R80" s="36" t="s">
        <v>12</v>
      </c>
      <c r="S80" s="36" t="s">
        <v>12</v>
      </c>
      <c r="T80" s="36" t="s">
        <v>12</v>
      </c>
      <c r="U80" s="36" t="s">
        <v>12</v>
      </c>
      <c r="V80" s="36" t="s">
        <v>12</v>
      </c>
      <c r="W80" s="36" t="s">
        <v>12</v>
      </c>
      <c r="X80" s="36" t="s">
        <v>12</v>
      </c>
      <c r="Y80" s="36" t="s">
        <v>12</v>
      </c>
      <c r="Z80" s="36" t="s">
        <v>12</v>
      </c>
      <c r="AA80" s="36" t="s">
        <v>12</v>
      </c>
      <c r="AB80" s="36" t="s">
        <v>12</v>
      </c>
      <c r="AC80" s="36" t="s">
        <v>12</v>
      </c>
      <c r="AD80" s="36" t="s">
        <v>12</v>
      </c>
      <c r="AE80" s="36" t="s">
        <v>12</v>
      </c>
      <c r="AF80" s="36" t="s">
        <v>12</v>
      </c>
      <c r="AG80" s="36" t="s">
        <v>12</v>
      </c>
      <c r="AH80" s="36" t="s">
        <v>12</v>
      </c>
      <c r="AI80" s="36" t="s">
        <v>12</v>
      </c>
      <c r="AJ80" s="36" t="s">
        <v>12</v>
      </c>
      <c r="AK80" s="36" t="s">
        <v>12</v>
      </c>
      <c r="AL80" s="36" t="s">
        <v>12</v>
      </c>
      <c r="AM80" s="36" t="s">
        <v>12</v>
      </c>
      <c r="AN80" s="36" t="s">
        <v>12</v>
      </c>
      <c r="AO80" s="36" t="s">
        <v>12</v>
      </c>
      <c r="AP80" s="36" t="s">
        <v>12</v>
      </c>
      <c r="AQ80" s="36" t="s">
        <v>12</v>
      </c>
      <c r="AR80" s="36" t="s">
        <v>12</v>
      </c>
      <c r="AS80" s="36" t="s">
        <v>12</v>
      </c>
      <c r="AT80" s="36" t="s">
        <v>12</v>
      </c>
      <c r="AU80" s="36" t="s">
        <v>12</v>
      </c>
      <c r="AV80" s="36" t="s">
        <v>12</v>
      </c>
      <c r="AW80" s="36" t="s">
        <v>12</v>
      </c>
      <c r="AX80" s="36" t="s">
        <v>12</v>
      </c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5" customHeight="1">
      <c r="A81" s="46"/>
      <c r="B81" s="2"/>
      <c r="C81" s="2"/>
      <c r="D81" s="2"/>
      <c r="E81" s="2"/>
      <c r="F81" s="2"/>
      <c r="G81" s="4"/>
      <c r="H81" s="3"/>
      <c r="I81" s="39" t="s">
        <v>42</v>
      </c>
      <c r="J81" s="2"/>
      <c r="K81" s="35">
        <f aca="true" t="shared" si="14" ref="K81:AX81">COUNTIF(K10:K72,0)/(COUNTIF(K10:K72,2)+COUNTIF(K10:K72,1)+COUNTIF(K10:K72,0))*100</f>
        <v>6.349206349206349</v>
      </c>
      <c r="L81" s="35">
        <f t="shared" si="14"/>
        <v>4.761904761904762</v>
      </c>
      <c r="M81" s="35">
        <f t="shared" si="14"/>
        <v>6.349206349206349</v>
      </c>
      <c r="N81" s="35">
        <f t="shared" si="14"/>
        <v>4.761904761904762</v>
      </c>
      <c r="O81" s="35">
        <f t="shared" si="14"/>
        <v>4.761904761904762</v>
      </c>
      <c r="P81" s="35">
        <f t="shared" si="14"/>
        <v>4.761904761904762</v>
      </c>
      <c r="Q81" s="35">
        <f t="shared" si="14"/>
        <v>6.349206349206349</v>
      </c>
      <c r="R81" s="35">
        <f t="shared" si="14"/>
        <v>4.761904761904762</v>
      </c>
      <c r="S81" s="35">
        <f t="shared" si="14"/>
        <v>6.349206349206349</v>
      </c>
      <c r="T81" s="35">
        <f t="shared" si="14"/>
        <v>4.761904761904762</v>
      </c>
      <c r="U81" s="35">
        <f t="shared" si="14"/>
        <v>4.761904761904762</v>
      </c>
      <c r="V81" s="35">
        <f t="shared" si="14"/>
        <v>4.761904761904762</v>
      </c>
      <c r="W81" s="35">
        <f t="shared" si="14"/>
        <v>9.523809523809524</v>
      </c>
      <c r="X81" s="35">
        <f t="shared" si="14"/>
        <v>4.761904761904762</v>
      </c>
      <c r="Y81" s="35">
        <f t="shared" si="14"/>
        <v>3.1746031746031744</v>
      </c>
      <c r="Z81" s="35">
        <f t="shared" si="14"/>
        <v>3.1746031746031744</v>
      </c>
      <c r="AA81" s="35">
        <f t="shared" si="14"/>
        <v>3.1746031746031744</v>
      </c>
      <c r="AB81" s="35">
        <f t="shared" si="14"/>
        <v>4.761904761904762</v>
      </c>
      <c r="AC81" s="35">
        <f t="shared" si="14"/>
        <v>3.1746031746031744</v>
      </c>
      <c r="AD81" s="35">
        <f t="shared" si="14"/>
        <v>6.349206349206349</v>
      </c>
      <c r="AE81" s="35">
        <f t="shared" si="14"/>
        <v>6.349206349206349</v>
      </c>
      <c r="AF81" s="35">
        <f t="shared" si="14"/>
        <v>3.1746031746031744</v>
      </c>
      <c r="AG81" s="35">
        <f t="shared" si="14"/>
        <v>1.5873015873015872</v>
      </c>
      <c r="AH81" s="35">
        <f t="shared" si="14"/>
        <v>3.1746031746031744</v>
      </c>
      <c r="AI81" s="35">
        <f t="shared" si="14"/>
        <v>3.1746031746031744</v>
      </c>
      <c r="AJ81" s="35">
        <f t="shared" si="14"/>
        <v>3.1746031746031744</v>
      </c>
      <c r="AK81" s="35">
        <f t="shared" si="14"/>
        <v>12.698412698412698</v>
      </c>
      <c r="AL81" s="35">
        <f t="shared" si="14"/>
        <v>9.523809523809524</v>
      </c>
      <c r="AM81" s="35">
        <f t="shared" si="14"/>
        <v>6.349206349206349</v>
      </c>
      <c r="AN81" s="35">
        <f t="shared" si="14"/>
        <v>3.1746031746031744</v>
      </c>
      <c r="AO81" s="35">
        <f t="shared" si="14"/>
        <v>17.46031746031746</v>
      </c>
      <c r="AP81" s="35">
        <f t="shared" si="14"/>
        <v>4.761904761904762</v>
      </c>
      <c r="AQ81" s="35">
        <f t="shared" si="14"/>
        <v>6.349206349206349</v>
      </c>
      <c r="AR81" s="35">
        <f t="shared" si="14"/>
        <v>6.349206349206349</v>
      </c>
      <c r="AS81" s="35">
        <f t="shared" si="14"/>
        <v>4.761904761904762</v>
      </c>
      <c r="AT81" s="35">
        <f t="shared" si="14"/>
        <v>4.761904761904762</v>
      </c>
      <c r="AU81" s="35">
        <f t="shared" si="14"/>
        <v>6.349206349206349</v>
      </c>
      <c r="AV81" s="35">
        <f t="shared" si="14"/>
        <v>4.761904761904762</v>
      </c>
      <c r="AW81" s="35">
        <f t="shared" si="14"/>
        <v>4.761904761904762</v>
      </c>
      <c r="AX81" s="35">
        <f t="shared" si="14"/>
        <v>6.349206349206349</v>
      </c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 customHeight="1">
      <c r="A82" s="46"/>
      <c r="B82" s="2"/>
      <c r="C82" s="2"/>
      <c r="D82" s="2"/>
      <c r="E82" s="2"/>
      <c r="F82" s="2"/>
      <c r="G82" s="4"/>
      <c r="H82" s="3"/>
      <c r="I82" s="2"/>
      <c r="J82" s="2"/>
      <c r="K82" s="36" t="s">
        <v>12</v>
      </c>
      <c r="L82" s="36" t="s">
        <v>12</v>
      </c>
      <c r="M82" s="36" t="s">
        <v>12</v>
      </c>
      <c r="N82" s="36" t="s">
        <v>12</v>
      </c>
      <c r="O82" s="36" t="s">
        <v>12</v>
      </c>
      <c r="P82" s="36" t="s">
        <v>12</v>
      </c>
      <c r="Q82" s="36" t="s">
        <v>12</v>
      </c>
      <c r="R82" s="36" t="s">
        <v>12</v>
      </c>
      <c r="S82" s="36" t="s">
        <v>12</v>
      </c>
      <c r="T82" s="36" t="s">
        <v>12</v>
      </c>
      <c r="U82" s="36" t="s">
        <v>12</v>
      </c>
      <c r="V82" s="36" t="s">
        <v>12</v>
      </c>
      <c r="W82" s="36" t="s">
        <v>12</v>
      </c>
      <c r="X82" s="36" t="s">
        <v>12</v>
      </c>
      <c r="Y82" s="36" t="s">
        <v>12</v>
      </c>
      <c r="Z82" s="36" t="s">
        <v>12</v>
      </c>
      <c r="AA82" s="36" t="s">
        <v>12</v>
      </c>
      <c r="AB82" s="36" t="s">
        <v>12</v>
      </c>
      <c r="AC82" s="36" t="s">
        <v>12</v>
      </c>
      <c r="AD82" s="36" t="s">
        <v>12</v>
      </c>
      <c r="AE82" s="36" t="s">
        <v>12</v>
      </c>
      <c r="AF82" s="36" t="s">
        <v>12</v>
      </c>
      <c r="AG82" s="36" t="s">
        <v>12</v>
      </c>
      <c r="AH82" s="36" t="s">
        <v>12</v>
      </c>
      <c r="AI82" s="36" t="s">
        <v>12</v>
      </c>
      <c r="AJ82" s="36" t="s">
        <v>12</v>
      </c>
      <c r="AK82" s="36" t="s">
        <v>12</v>
      </c>
      <c r="AL82" s="36" t="s">
        <v>12</v>
      </c>
      <c r="AM82" s="36" t="s">
        <v>12</v>
      </c>
      <c r="AN82" s="36" t="s">
        <v>12</v>
      </c>
      <c r="AO82" s="36" t="s">
        <v>12</v>
      </c>
      <c r="AP82" s="36" t="s">
        <v>12</v>
      </c>
      <c r="AQ82" s="36" t="s">
        <v>12</v>
      </c>
      <c r="AR82" s="36" t="s">
        <v>12</v>
      </c>
      <c r="AS82" s="36" t="s">
        <v>12</v>
      </c>
      <c r="AT82" s="36" t="s">
        <v>12</v>
      </c>
      <c r="AU82" s="36" t="s">
        <v>12</v>
      </c>
      <c r="AV82" s="36" t="s">
        <v>12</v>
      </c>
      <c r="AW82" s="36" t="s">
        <v>12</v>
      </c>
      <c r="AX82" s="36" t="s">
        <v>12</v>
      </c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</sheetData>
  <sheetProtection/>
  <mergeCells count="16">
    <mergeCell ref="B3:D3"/>
    <mergeCell ref="I3:I5"/>
    <mergeCell ref="B4:D5"/>
    <mergeCell ref="G4:G6"/>
    <mergeCell ref="A11:A13"/>
    <mergeCell ref="A14:A16"/>
    <mergeCell ref="A44:A50"/>
    <mergeCell ref="A53:A54"/>
    <mergeCell ref="A56:A59"/>
    <mergeCell ref="A60:A63"/>
    <mergeCell ref="A17:A20"/>
    <mergeCell ref="A21:A24"/>
    <mergeCell ref="A26:A28"/>
    <mergeCell ref="A29:A35"/>
    <mergeCell ref="A36:A38"/>
    <mergeCell ref="A39:A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4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0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2" width="3.28125" style="0" customWidth="1"/>
    <col min="53" max="54" width="3.140625" style="0" customWidth="1"/>
    <col min="55" max="60" width="12.28125" style="0" customWidth="1"/>
  </cols>
  <sheetData>
    <row r="1" spans="1:60" ht="8.25" customHeight="1">
      <c r="A1" s="1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5" customHeight="1">
      <c r="A2" s="1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4" customHeight="1">
      <c r="A3" s="8"/>
      <c r="B3" s="112" t="s">
        <v>106</v>
      </c>
      <c r="C3" s="112"/>
      <c r="D3" s="113"/>
      <c r="E3" s="67"/>
      <c r="F3" s="67"/>
      <c r="G3" s="10"/>
      <c r="H3" s="9"/>
      <c r="I3" s="105" t="s">
        <v>23</v>
      </c>
      <c r="J3" s="11" t="s">
        <v>2</v>
      </c>
      <c r="K3" s="76">
        <v>23</v>
      </c>
      <c r="L3" s="77">
        <v>34</v>
      </c>
      <c r="M3" s="76">
        <v>34</v>
      </c>
      <c r="N3" s="77">
        <v>22.5</v>
      </c>
      <c r="O3" s="76">
        <v>37.5</v>
      </c>
      <c r="P3" s="78">
        <v>34</v>
      </c>
      <c r="Q3" s="79">
        <v>36.5</v>
      </c>
      <c r="R3" s="78">
        <v>13</v>
      </c>
      <c r="S3" s="79">
        <v>27.5</v>
      </c>
      <c r="T3" s="78">
        <v>25</v>
      </c>
      <c r="U3" s="80">
        <v>34</v>
      </c>
      <c r="V3" s="81">
        <v>39</v>
      </c>
      <c r="W3" s="80">
        <v>36</v>
      </c>
      <c r="X3" s="81">
        <v>38.5</v>
      </c>
      <c r="Y3" s="80">
        <v>38.5</v>
      </c>
      <c r="Z3" s="81">
        <v>12</v>
      </c>
      <c r="AA3" s="80">
        <v>36.5</v>
      </c>
      <c r="AB3" s="81">
        <v>37.5</v>
      </c>
      <c r="AC3" s="80">
        <v>26.5</v>
      </c>
      <c r="AD3" s="81">
        <v>20</v>
      </c>
      <c r="AE3" s="79">
        <v>40</v>
      </c>
      <c r="AF3" s="78">
        <v>34</v>
      </c>
      <c r="AG3" s="79">
        <v>22</v>
      </c>
      <c r="AH3" s="78">
        <v>40</v>
      </c>
      <c r="AI3" s="79">
        <v>40</v>
      </c>
      <c r="AJ3" s="78">
        <v>21</v>
      </c>
      <c r="AK3" s="79">
        <v>30</v>
      </c>
      <c r="AL3" s="78">
        <v>26</v>
      </c>
      <c r="AM3" s="79">
        <v>34.5</v>
      </c>
      <c r="AN3" s="78">
        <v>22</v>
      </c>
      <c r="AO3" s="80">
        <v>32</v>
      </c>
      <c r="AP3" s="81">
        <v>38.5</v>
      </c>
      <c r="AQ3" s="80">
        <v>31</v>
      </c>
      <c r="AR3" s="81">
        <v>26.5</v>
      </c>
      <c r="AS3" s="80">
        <v>36</v>
      </c>
      <c r="AT3" s="81">
        <v>40</v>
      </c>
      <c r="AU3" s="80">
        <v>39</v>
      </c>
      <c r="AV3" s="81">
        <v>21</v>
      </c>
      <c r="AW3" s="80">
        <v>41</v>
      </c>
      <c r="AX3" s="81">
        <v>35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28.5" customHeight="1">
      <c r="A4" s="1"/>
      <c r="B4" s="109" t="s">
        <v>155</v>
      </c>
      <c r="C4" s="109"/>
      <c r="D4" s="110"/>
      <c r="E4" s="66"/>
      <c r="F4" s="62"/>
      <c r="G4" s="108" t="s">
        <v>3</v>
      </c>
      <c r="H4" s="13"/>
      <c r="I4" s="106"/>
      <c r="J4" s="14" t="s">
        <v>4</v>
      </c>
      <c r="K4" s="15">
        <v>15</v>
      </c>
      <c r="L4" s="16">
        <v>25</v>
      </c>
      <c r="M4" s="15">
        <v>35</v>
      </c>
      <c r="N4" s="16">
        <v>15</v>
      </c>
      <c r="O4" s="15">
        <v>40</v>
      </c>
      <c r="P4" s="16">
        <v>25</v>
      </c>
      <c r="Q4" s="15">
        <v>35</v>
      </c>
      <c r="R4" s="16">
        <v>15</v>
      </c>
      <c r="S4" s="15">
        <v>25</v>
      </c>
      <c r="T4" s="16">
        <v>25</v>
      </c>
      <c r="U4" s="17">
        <v>25</v>
      </c>
      <c r="V4" s="18">
        <v>35</v>
      </c>
      <c r="W4" s="17">
        <v>25</v>
      </c>
      <c r="X4" s="18">
        <v>40</v>
      </c>
      <c r="Y4" s="17">
        <v>35</v>
      </c>
      <c r="Z4" s="18">
        <v>15</v>
      </c>
      <c r="AA4" s="17">
        <v>25</v>
      </c>
      <c r="AB4" s="18">
        <v>35</v>
      </c>
      <c r="AC4" s="17">
        <v>25</v>
      </c>
      <c r="AD4" s="18">
        <v>25</v>
      </c>
      <c r="AE4" s="15">
        <v>35</v>
      </c>
      <c r="AF4" s="16">
        <v>25</v>
      </c>
      <c r="AG4" s="15">
        <v>15</v>
      </c>
      <c r="AH4" s="16">
        <v>40</v>
      </c>
      <c r="AI4" s="15">
        <v>40</v>
      </c>
      <c r="AJ4" s="16">
        <v>15</v>
      </c>
      <c r="AK4" s="15">
        <v>40</v>
      </c>
      <c r="AL4" s="16">
        <v>40</v>
      </c>
      <c r="AM4" s="15">
        <v>25</v>
      </c>
      <c r="AN4" s="16">
        <v>15</v>
      </c>
      <c r="AO4" s="17">
        <v>25</v>
      </c>
      <c r="AP4" s="18">
        <v>40</v>
      </c>
      <c r="AQ4" s="17">
        <v>40</v>
      </c>
      <c r="AR4" s="18">
        <v>40</v>
      </c>
      <c r="AS4" s="17">
        <v>25</v>
      </c>
      <c r="AT4" s="18">
        <v>40</v>
      </c>
      <c r="AU4" s="17">
        <v>35</v>
      </c>
      <c r="AV4" s="18">
        <v>15</v>
      </c>
      <c r="AW4" s="17">
        <v>40</v>
      </c>
      <c r="AX4" s="18">
        <v>35</v>
      </c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58.5" customHeight="1">
      <c r="A5" s="19"/>
      <c r="B5" s="111"/>
      <c r="C5" s="111"/>
      <c r="D5" s="111"/>
      <c r="E5" s="69"/>
      <c r="F5" s="62"/>
      <c r="G5" s="106"/>
      <c r="H5" s="13"/>
      <c r="I5" s="107"/>
      <c r="J5" s="20" t="s">
        <v>5</v>
      </c>
      <c r="K5" s="21"/>
      <c r="L5" s="22"/>
      <c r="M5" s="21"/>
      <c r="N5" s="22"/>
      <c r="O5" s="21"/>
      <c r="P5" s="22"/>
      <c r="Q5" s="21"/>
      <c r="R5" s="22"/>
      <c r="S5" s="21" t="s">
        <v>477</v>
      </c>
      <c r="T5" s="22" t="s">
        <v>477</v>
      </c>
      <c r="U5" s="23"/>
      <c r="V5" s="24"/>
      <c r="W5" s="23"/>
      <c r="X5" s="24"/>
      <c r="Y5" s="23"/>
      <c r="Z5" s="24"/>
      <c r="AA5" s="23"/>
      <c r="AB5" s="24"/>
      <c r="AC5" s="23" t="s">
        <v>478</v>
      </c>
      <c r="AD5" s="24" t="s">
        <v>478</v>
      </c>
      <c r="AE5" s="21"/>
      <c r="AF5" s="22"/>
      <c r="AG5" s="21"/>
      <c r="AH5" s="22"/>
      <c r="AI5" s="21"/>
      <c r="AJ5" s="22"/>
      <c r="AK5" s="21" t="s">
        <v>476</v>
      </c>
      <c r="AL5" s="22" t="s">
        <v>476</v>
      </c>
      <c r="AM5" s="21"/>
      <c r="AN5" s="22"/>
      <c r="AO5" s="23"/>
      <c r="AP5" s="24"/>
      <c r="AQ5" s="23" t="s">
        <v>475</v>
      </c>
      <c r="AR5" s="24" t="s">
        <v>475</v>
      </c>
      <c r="AS5" s="23"/>
      <c r="AT5" s="24"/>
      <c r="AU5" s="23" t="s">
        <v>479</v>
      </c>
      <c r="AV5" s="24" t="s">
        <v>479</v>
      </c>
      <c r="AW5" s="23"/>
      <c r="AX5" s="24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 customHeight="1">
      <c r="A6" s="19"/>
      <c r="B6" s="26" t="s">
        <v>6</v>
      </c>
      <c r="C6" s="26" t="s">
        <v>7</v>
      </c>
      <c r="D6" s="26" t="s">
        <v>44</v>
      </c>
      <c r="E6" s="54" t="s">
        <v>48</v>
      </c>
      <c r="F6" s="54" t="s">
        <v>49</v>
      </c>
      <c r="G6" s="107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 customHeight="1">
      <c r="A7" s="1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5" customHeight="1">
      <c r="A8" s="45">
        <v>1</v>
      </c>
      <c r="B8" s="43" t="s">
        <v>246</v>
      </c>
      <c r="C8" s="43" t="s">
        <v>247</v>
      </c>
      <c r="D8" s="43" t="s">
        <v>248</v>
      </c>
      <c r="E8" s="43" t="s">
        <v>249</v>
      </c>
      <c r="F8" s="43" t="s">
        <v>250</v>
      </c>
      <c r="G8" s="72">
        <f aca="true" t="shared" si="0" ref="G8:G36">I8/$I$37</f>
        <v>1</v>
      </c>
      <c r="H8" s="75"/>
      <c r="I8" s="73">
        <f aca="true" t="shared" si="1" ref="I8:I36">SUM(K8:AX8)</f>
        <v>67</v>
      </c>
      <c r="J8" s="32"/>
      <c r="K8" s="15">
        <v>2</v>
      </c>
      <c r="L8" s="16">
        <v>2</v>
      </c>
      <c r="M8" s="15">
        <v>1</v>
      </c>
      <c r="N8" s="16">
        <v>1</v>
      </c>
      <c r="O8" s="15">
        <v>2</v>
      </c>
      <c r="P8" s="16">
        <v>1</v>
      </c>
      <c r="Q8" s="15">
        <v>2</v>
      </c>
      <c r="R8" s="16">
        <v>2</v>
      </c>
      <c r="S8" s="15">
        <v>2</v>
      </c>
      <c r="T8" s="16">
        <v>1</v>
      </c>
      <c r="U8" s="17">
        <v>2</v>
      </c>
      <c r="V8" s="18">
        <v>2</v>
      </c>
      <c r="W8" s="17">
        <v>2</v>
      </c>
      <c r="X8" s="18">
        <v>2</v>
      </c>
      <c r="Y8" s="17">
        <v>2</v>
      </c>
      <c r="Z8" s="18">
        <v>2</v>
      </c>
      <c r="AA8" s="17">
        <v>2</v>
      </c>
      <c r="AB8" s="18">
        <v>2</v>
      </c>
      <c r="AC8" s="17">
        <v>2</v>
      </c>
      <c r="AD8" s="18">
        <v>1</v>
      </c>
      <c r="AE8" s="15">
        <v>1</v>
      </c>
      <c r="AF8" s="16">
        <v>2</v>
      </c>
      <c r="AG8" s="15">
        <v>2</v>
      </c>
      <c r="AH8" s="16">
        <v>2</v>
      </c>
      <c r="AI8" s="15">
        <v>2</v>
      </c>
      <c r="AJ8" s="16">
        <v>2</v>
      </c>
      <c r="AK8" s="15">
        <v>1</v>
      </c>
      <c r="AL8" s="16">
        <v>2</v>
      </c>
      <c r="AM8" s="15">
        <v>1</v>
      </c>
      <c r="AN8" s="16">
        <v>2</v>
      </c>
      <c r="AO8" s="17">
        <v>1</v>
      </c>
      <c r="AP8" s="18">
        <v>2</v>
      </c>
      <c r="AQ8" s="17">
        <v>1</v>
      </c>
      <c r="AR8" s="18">
        <v>1</v>
      </c>
      <c r="AS8" s="17">
        <v>2</v>
      </c>
      <c r="AT8" s="18">
        <v>1</v>
      </c>
      <c r="AU8" s="17">
        <v>2</v>
      </c>
      <c r="AV8" s="18">
        <v>2</v>
      </c>
      <c r="AW8" s="17">
        <v>2</v>
      </c>
      <c r="AX8" s="18">
        <v>1</v>
      </c>
      <c r="AY8" s="2">
        <f aca="true" t="shared" si="2" ref="AY8:AY36">SUM(K8:T8)</f>
        <v>16</v>
      </c>
      <c r="AZ8" s="2">
        <f aca="true" t="shared" si="3" ref="AZ8:AZ19">SUM(U8:AD8)</f>
        <v>19</v>
      </c>
      <c r="BA8" s="2">
        <f aca="true" t="shared" si="4" ref="BA8:BA36">SUM(AE8:AN8)</f>
        <v>17</v>
      </c>
      <c r="BB8" s="2">
        <f aca="true" t="shared" si="5" ref="BB8:BB36">SUM(AO8:AX8)</f>
        <v>15</v>
      </c>
      <c r="BC8" s="2"/>
      <c r="BD8" s="2"/>
      <c r="BE8" s="2"/>
      <c r="BF8" s="2"/>
      <c r="BG8" s="2"/>
      <c r="BH8" s="2"/>
    </row>
    <row r="9" spans="1:60" ht="15" customHeight="1">
      <c r="A9" s="45">
        <v>2</v>
      </c>
      <c r="B9" s="43" t="s">
        <v>29</v>
      </c>
      <c r="C9" s="43" t="s">
        <v>39</v>
      </c>
      <c r="D9" s="43" t="s">
        <v>190</v>
      </c>
      <c r="E9" s="40" t="s">
        <v>61</v>
      </c>
      <c r="F9" s="40" t="s">
        <v>77</v>
      </c>
      <c r="G9" s="72">
        <f t="shared" si="0"/>
        <v>0.9850746268656716</v>
      </c>
      <c r="H9" s="75"/>
      <c r="I9" s="73">
        <f t="shared" si="1"/>
        <v>66</v>
      </c>
      <c r="J9" s="32"/>
      <c r="K9" s="15">
        <v>2</v>
      </c>
      <c r="L9" s="16">
        <v>1</v>
      </c>
      <c r="M9" s="15">
        <v>1</v>
      </c>
      <c r="N9" s="16">
        <v>2</v>
      </c>
      <c r="O9" s="15">
        <v>2</v>
      </c>
      <c r="P9" s="16">
        <v>2</v>
      </c>
      <c r="Q9" s="15">
        <v>2</v>
      </c>
      <c r="R9" s="16">
        <v>2</v>
      </c>
      <c r="S9" s="15">
        <v>1</v>
      </c>
      <c r="T9" s="16">
        <v>1</v>
      </c>
      <c r="U9" s="17">
        <v>2</v>
      </c>
      <c r="V9" s="18">
        <v>2</v>
      </c>
      <c r="W9" s="17">
        <v>2</v>
      </c>
      <c r="X9" s="18">
        <v>2</v>
      </c>
      <c r="Y9" s="17">
        <v>2</v>
      </c>
      <c r="Z9" s="18">
        <v>2</v>
      </c>
      <c r="AA9" s="17">
        <v>2</v>
      </c>
      <c r="AB9" s="18">
        <v>2</v>
      </c>
      <c r="AC9" s="17">
        <v>1</v>
      </c>
      <c r="AD9" s="18">
        <v>2</v>
      </c>
      <c r="AE9" s="15">
        <v>1</v>
      </c>
      <c r="AF9" s="16">
        <v>1</v>
      </c>
      <c r="AG9" s="15">
        <v>2</v>
      </c>
      <c r="AH9" s="16">
        <v>2</v>
      </c>
      <c r="AI9" s="15">
        <v>2</v>
      </c>
      <c r="AJ9" s="16">
        <v>2</v>
      </c>
      <c r="AK9" s="15">
        <v>1</v>
      </c>
      <c r="AL9" s="16">
        <v>2</v>
      </c>
      <c r="AM9" s="15">
        <v>1</v>
      </c>
      <c r="AN9" s="16">
        <v>1</v>
      </c>
      <c r="AO9" s="17">
        <v>2</v>
      </c>
      <c r="AP9" s="18">
        <v>2</v>
      </c>
      <c r="AQ9" s="17">
        <v>2</v>
      </c>
      <c r="AR9" s="18">
        <v>1</v>
      </c>
      <c r="AS9" s="17">
        <v>2</v>
      </c>
      <c r="AT9" s="18">
        <v>1</v>
      </c>
      <c r="AU9" s="17">
        <v>1</v>
      </c>
      <c r="AV9" s="18">
        <v>2</v>
      </c>
      <c r="AW9" s="17">
        <v>1</v>
      </c>
      <c r="AX9" s="18">
        <v>2</v>
      </c>
      <c r="AY9" s="2">
        <f t="shared" si="2"/>
        <v>16</v>
      </c>
      <c r="AZ9" s="2">
        <f t="shared" si="3"/>
        <v>19</v>
      </c>
      <c r="BA9" s="2">
        <f t="shared" si="4"/>
        <v>15</v>
      </c>
      <c r="BB9" s="2">
        <f t="shared" si="5"/>
        <v>16</v>
      </c>
      <c r="BC9" s="2"/>
      <c r="BD9" s="2"/>
      <c r="BE9" s="2"/>
      <c r="BF9" s="2"/>
      <c r="BG9" s="2"/>
      <c r="BH9" s="2"/>
    </row>
    <row r="10" spans="1:60" ht="15" customHeight="1">
      <c r="A10" s="45">
        <v>3</v>
      </c>
      <c r="B10" s="43" t="s">
        <v>13</v>
      </c>
      <c r="C10" s="43" t="s">
        <v>101</v>
      </c>
      <c r="D10" s="43" t="s">
        <v>190</v>
      </c>
      <c r="E10" s="40" t="s">
        <v>96</v>
      </c>
      <c r="F10" s="40" t="s">
        <v>63</v>
      </c>
      <c r="G10" s="72">
        <f t="shared" si="0"/>
        <v>0.9552238805970149</v>
      </c>
      <c r="H10" s="75"/>
      <c r="I10" s="73">
        <f t="shared" si="1"/>
        <v>64</v>
      </c>
      <c r="J10" s="32"/>
      <c r="K10" s="15">
        <v>2</v>
      </c>
      <c r="L10" s="16">
        <v>2</v>
      </c>
      <c r="M10" s="15">
        <v>1</v>
      </c>
      <c r="N10" s="16">
        <v>1</v>
      </c>
      <c r="O10" s="15">
        <v>2</v>
      </c>
      <c r="P10" s="16">
        <v>1</v>
      </c>
      <c r="Q10" s="15">
        <v>1</v>
      </c>
      <c r="R10" s="16">
        <v>2</v>
      </c>
      <c r="S10" s="15">
        <v>1</v>
      </c>
      <c r="T10" s="16">
        <v>1</v>
      </c>
      <c r="U10" s="17">
        <v>2</v>
      </c>
      <c r="V10" s="18">
        <v>2</v>
      </c>
      <c r="W10" s="17">
        <v>1</v>
      </c>
      <c r="X10" s="18">
        <v>2</v>
      </c>
      <c r="Y10" s="17">
        <v>1</v>
      </c>
      <c r="Z10" s="18">
        <v>2</v>
      </c>
      <c r="AA10" s="17">
        <v>2</v>
      </c>
      <c r="AB10" s="18">
        <v>2</v>
      </c>
      <c r="AC10" s="17">
        <v>1</v>
      </c>
      <c r="AD10" s="18">
        <v>2</v>
      </c>
      <c r="AE10" s="15">
        <v>1</v>
      </c>
      <c r="AF10" s="16">
        <v>2</v>
      </c>
      <c r="AG10" s="15">
        <v>2</v>
      </c>
      <c r="AH10" s="16">
        <v>2</v>
      </c>
      <c r="AI10" s="15">
        <v>2</v>
      </c>
      <c r="AJ10" s="16">
        <v>2</v>
      </c>
      <c r="AK10" s="15">
        <v>2</v>
      </c>
      <c r="AL10" s="16">
        <v>1</v>
      </c>
      <c r="AM10" s="15">
        <v>2</v>
      </c>
      <c r="AN10" s="16">
        <v>2</v>
      </c>
      <c r="AO10" s="17">
        <v>2</v>
      </c>
      <c r="AP10" s="18">
        <v>1</v>
      </c>
      <c r="AQ10" s="17">
        <v>1</v>
      </c>
      <c r="AR10" s="18">
        <v>1</v>
      </c>
      <c r="AS10" s="17">
        <v>2</v>
      </c>
      <c r="AT10" s="18">
        <v>2</v>
      </c>
      <c r="AU10" s="17">
        <v>2</v>
      </c>
      <c r="AV10" s="18">
        <v>1</v>
      </c>
      <c r="AW10" s="17">
        <v>2</v>
      </c>
      <c r="AX10" s="18">
        <v>1</v>
      </c>
      <c r="AY10" s="2">
        <f t="shared" si="2"/>
        <v>14</v>
      </c>
      <c r="AZ10" s="2">
        <f t="shared" si="3"/>
        <v>17</v>
      </c>
      <c r="BA10" s="2">
        <f t="shared" si="4"/>
        <v>18</v>
      </c>
      <c r="BB10" s="2">
        <f t="shared" si="5"/>
        <v>15</v>
      </c>
      <c r="BC10" s="2"/>
      <c r="BD10" s="2"/>
      <c r="BE10" s="2"/>
      <c r="BF10" s="2"/>
      <c r="BG10" s="2"/>
      <c r="BH10" s="2"/>
    </row>
    <row r="11" spans="1:60" ht="15" customHeight="1">
      <c r="A11" s="45">
        <v>4</v>
      </c>
      <c r="B11" s="43" t="s">
        <v>14</v>
      </c>
      <c r="C11" s="43" t="s">
        <v>85</v>
      </c>
      <c r="D11" s="43" t="s">
        <v>190</v>
      </c>
      <c r="E11" s="40" t="s">
        <v>257</v>
      </c>
      <c r="F11" s="40" t="s">
        <v>258</v>
      </c>
      <c r="G11" s="72">
        <f t="shared" si="0"/>
        <v>0.9402985074626866</v>
      </c>
      <c r="H11" s="75"/>
      <c r="I11" s="73">
        <f t="shared" si="1"/>
        <v>63</v>
      </c>
      <c r="J11" s="32"/>
      <c r="K11" s="15">
        <v>2</v>
      </c>
      <c r="L11" s="16">
        <v>1</v>
      </c>
      <c r="M11" s="15">
        <v>2</v>
      </c>
      <c r="N11" s="16">
        <v>2</v>
      </c>
      <c r="O11" s="15">
        <v>2</v>
      </c>
      <c r="P11" s="16">
        <v>1</v>
      </c>
      <c r="Q11" s="15">
        <v>1</v>
      </c>
      <c r="R11" s="16">
        <v>1</v>
      </c>
      <c r="S11" s="15">
        <v>2</v>
      </c>
      <c r="T11" s="16">
        <v>2</v>
      </c>
      <c r="U11" s="17">
        <v>2</v>
      </c>
      <c r="V11" s="18">
        <v>2</v>
      </c>
      <c r="W11" s="17">
        <v>1</v>
      </c>
      <c r="X11" s="18">
        <v>2</v>
      </c>
      <c r="Y11" s="17">
        <v>1</v>
      </c>
      <c r="Z11" s="18">
        <v>2</v>
      </c>
      <c r="AA11" s="17">
        <v>1</v>
      </c>
      <c r="AB11" s="18">
        <v>2</v>
      </c>
      <c r="AC11" s="17">
        <v>1</v>
      </c>
      <c r="AD11" s="18">
        <v>2</v>
      </c>
      <c r="AE11" s="15">
        <v>1</v>
      </c>
      <c r="AF11" s="16">
        <v>1</v>
      </c>
      <c r="AG11" s="15">
        <v>2</v>
      </c>
      <c r="AH11" s="16">
        <v>1</v>
      </c>
      <c r="AI11" s="15">
        <v>2</v>
      </c>
      <c r="AJ11" s="16">
        <v>2</v>
      </c>
      <c r="AK11" s="15">
        <v>1</v>
      </c>
      <c r="AL11" s="16">
        <v>2</v>
      </c>
      <c r="AM11" s="15">
        <v>2</v>
      </c>
      <c r="AN11" s="16">
        <v>2</v>
      </c>
      <c r="AO11" s="17">
        <v>0</v>
      </c>
      <c r="AP11" s="18">
        <v>2</v>
      </c>
      <c r="AQ11" s="17">
        <v>1</v>
      </c>
      <c r="AR11" s="18">
        <v>2</v>
      </c>
      <c r="AS11" s="17">
        <v>1</v>
      </c>
      <c r="AT11" s="18">
        <v>2</v>
      </c>
      <c r="AU11" s="17">
        <v>2</v>
      </c>
      <c r="AV11" s="18">
        <v>2</v>
      </c>
      <c r="AW11" s="17">
        <v>2</v>
      </c>
      <c r="AX11" s="18">
        <v>1</v>
      </c>
      <c r="AY11" s="2">
        <f t="shared" si="2"/>
        <v>16</v>
      </c>
      <c r="AZ11" s="2">
        <f t="shared" si="3"/>
        <v>16</v>
      </c>
      <c r="BA11" s="2">
        <f t="shared" si="4"/>
        <v>16</v>
      </c>
      <c r="BB11" s="2">
        <f t="shared" si="5"/>
        <v>15</v>
      </c>
      <c r="BC11" s="2"/>
      <c r="BD11" s="2"/>
      <c r="BE11" s="2"/>
      <c r="BF11" s="2"/>
      <c r="BG11" s="2"/>
      <c r="BH11" s="2"/>
    </row>
    <row r="12" spans="1:60" ht="15" customHeight="1">
      <c r="A12" s="45">
        <v>5</v>
      </c>
      <c r="B12" s="43" t="s">
        <v>259</v>
      </c>
      <c r="C12" s="43" t="s">
        <v>260</v>
      </c>
      <c r="D12" s="43" t="s">
        <v>190</v>
      </c>
      <c r="E12" s="60" t="s">
        <v>261</v>
      </c>
      <c r="F12" s="60" t="s">
        <v>87</v>
      </c>
      <c r="G12" s="72">
        <f t="shared" si="0"/>
        <v>0.9253731343283582</v>
      </c>
      <c r="H12" s="75"/>
      <c r="I12" s="73">
        <f t="shared" si="1"/>
        <v>62</v>
      </c>
      <c r="J12" s="32"/>
      <c r="K12" s="15">
        <v>1</v>
      </c>
      <c r="L12" s="16">
        <v>2</v>
      </c>
      <c r="M12" s="15">
        <v>2</v>
      </c>
      <c r="N12" s="16">
        <v>1</v>
      </c>
      <c r="O12" s="15">
        <v>2</v>
      </c>
      <c r="P12" s="16">
        <v>2</v>
      </c>
      <c r="Q12" s="15">
        <v>0</v>
      </c>
      <c r="R12" s="16">
        <v>2</v>
      </c>
      <c r="S12" s="15">
        <v>1</v>
      </c>
      <c r="T12" s="16">
        <v>2</v>
      </c>
      <c r="U12" s="17">
        <v>2</v>
      </c>
      <c r="V12" s="18">
        <v>1</v>
      </c>
      <c r="W12" s="17">
        <v>1</v>
      </c>
      <c r="X12" s="18">
        <v>2</v>
      </c>
      <c r="Y12" s="17">
        <v>1</v>
      </c>
      <c r="Z12" s="18">
        <v>2</v>
      </c>
      <c r="AA12" s="17">
        <v>2</v>
      </c>
      <c r="AB12" s="18">
        <v>2</v>
      </c>
      <c r="AC12" s="17">
        <v>2</v>
      </c>
      <c r="AD12" s="18">
        <v>2</v>
      </c>
      <c r="AE12" s="15">
        <v>2</v>
      </c>
      <c r="AF12" s="16">
        <v>1</v>
      </c>
      <c r="AG12" s="15">
        <v>2</v>
      </c>
      <c r="AH12" s="16">
        <v>2</v>
      </c>
      <c r="AI12" s="15">
        <v>2</v>
      </c>
      <c r="AJ12" s="16">
        <v>1</v>
      </c>
      <c r="AK12" s="15">
        <v>1</v>
      </c>
      <c r="AL12" s="16">
        <v>2</v>
      </c>
      <c r="AM12" s="15">
        <v>1</v>
      </c>
      <c r="AN12" s="16">
        <v>2</v>
      </c>
      <c r="AO12" s="17">
        <v>0</v>
      </c>
      <c r="AP12" s="18">
        <v>2</v>
      </c>
      <c r="AQ12" s="17">
        <v>2</v>
      </c>
      <c r="AR12" s="18">
        <v>2</v>
      </c>
      <c r="AS12" s="17">
        <v>2</v>
      </c>
      <c r="AT12" s="18">
        <v>1</v>
      </c>
      <c r="AU12" s="17">
        <v>1</v>
      </c>
      <c r="AV12" s="18">
        <v>2</v>
      </c>
      <c r="AW12" s="17">
        <v>1</v>
      </c>
      <c r="AX12" s="18">
        <v>1</v>
      </c>
      <c r="AY12" s="2">
        <f t="shared" si="2"/>
        <v>15</v>
      </c>
      <c r="AZ12" s="2">
        <f t="shared" si="3"/>
        <v>17</v>
      </c>
      <c r="BA12" s="2">
        <f t="shared" si="4"/>
        <v>16</v>
      </c>
      <c r="BB12" s="2">
        <f t="shared" si="5"/>
        <v>14</v>
      </c>
      <c r="BC12" s="2"/>
      <c r="BD12" s="2"/>
      <c r="BE12" s="2"/>
      <c r="BF12" s="2"/>
      <c r="BG12" s="2"/>
      <c r="BH12" s="2"/>
    </row>
    <row r="13" spans="1:60" ht="15" customHeight="1">
      <c r="A13" s="45">
        <v>6</v>
      </c>
      <c r="B13" s="43" t="s">
        <v>13</v>
      </c>
      <c r="C13" s="43" t="s">
        <v>289</v>
      </c>
      <c r="D13" s="43" t="s">
        <v>190</v>
      </c>
      <c r="E13" s="40" t="s">
        <v>290</v>
      </c>
      <c r="F13" s="40" t="s">
        <v>291</v>
      </c>
      <c r="G13" s="72">
        <f t="shared" si="0"/>
        <v>0.9104477611940298</v>
      </c>
      <c r="H13" s="75"/>
      <c r="I13" s="73">
        <f t="shared" si="1"/>
        <v>61</v>
      </c>
      <c r="J13" s="32"/>
      <c r="K13" s="15">
        <v>2</v>
      </c>
      <c r="L13" s="16">
        <v>2</v>
      </c>
      <c r="M13" s="15">
        <v>1</v>
      </c>
      <c r="N13" s="16">
        <v>2</v>
      </c>
      <c r="O13" s="15">
        <v>0</v>
      </c>
      <c r="P13" s="16">
        <v>1</v>
      </c>
      <c r="Q13" s="15">
        <v>2</v>
      </c>
      <c r="R13" s="16">
        <v>2</v>
      </c>
      <c r="S13" s="15">
        <v>2</v>
      </c>
      <c r="T13" s="16">
        <v>2</v>
      </c>
      <c r="U13" s="17">
        <v>2</v>
      </c>
      <c r="V13" s="18">
        <v>2</v>
      </c>
      <c r="W13" s="17">
        <v>0</v>
      </c>
      <c r="X13" s="18">
        <v>1</v>
      </c>
      <c r="Y13" s="17">
        <v>2</v>
      </c>
      <c r="Z13" s="18">
        <v>2</v>
      </c>
      <c r="AA13" s="17">
        <v>1</v>
      </c>
      <c r="AB13" s="18">
        <v>1</v>
      </c>
      <c r="AC13" s="17">
        <v>2</v>
      </c>
      <c r="AD13" s="18">
        <v>1</v>
      </c>
      <c r="AE13" s="15">
        <v>2</v>
      </c>
      <c r="AF13" s="16">
        <v>1</v>
      </c>
      <c r="AG13" s="15">
        <v>2</v>
      </c>
      <c r="AH13" s="16">
        <v>2</v>
      </c>
      <c r="AI13" s="15">
        <v>2</v>
      </c>
      <c r="AJ13" s="16">
        <v>1</v>
      </c>
      <c r="AK13" s="15">
        <v>1</v>
      </c>
      <c r="AL13" s="16">
        <v>2</v>
      </c>
      <c r="AM13" s="15">
        <v>1</v>
      </c>
      <c r="AN13" s="16">
        <v>2</v>
      </c>
      <c r="AO13" s="17">
        <v>1</v>
      </c>
      <c r="AP13" s="18">
        <v>2</v>
      </c>
      <c r="AQ13" s="17">
        <v>1</v>
      </c>
      <c r="AR13" s="18">
        <v>1</v>
      </c>
      <c r="AS13" s="17">
        <v>2</v>
      </c>
      <c r="AT13" s="18">
        <v>2</v>
      </c>
      <c r="AU13" s="17">
        <v>1</v>
      </c>
      <c r="AV13" s="18">
        <v>1</v>
      </c>
      <c r="AW13" s="17">
        <v>2</v>
      </c>
      <c r="AX13" s="18">
        <v>2</v>
      </c>
      <c r="AY13" s="2">
        <f t="shared" si="2"/>
        <v>16</v>
      </c>
      <c r="AZ13" s="2">
        <f t="shared" si="3"/>
        <v>14</v>
      </c>
      <c r="BA13" s="2">
        <f t="shared" si="4"/>
        <v>16</v>
      </c>
      <c r="BB13" s="2">
        <f t="shared" si="5"/>
        <v>15</v>
      </c>
      <c r="BC13" s="2"/>
      <c r="BD13" s="2"/>
      <c r="BE13" s="2"/>
      <c r="BF13" s="2"/>
      <c r="BG13" s="2"/>
      <c r="BH13" s="2"/>
    </row>
    <row r="14" spans="1:60" ht="15" customHeight="1">
      <c r="A14" s="118">
        <v>7</v>
      </c>
      <c r="B14" s="43" t="s">
        <v>254</v>
      </c>
      <c r="C14" s="40" t="s">
        <v>172</v>
      </c>
      <c r="D14" s="43" t="s">
        <v>255</v>
      </c>
      <c r="E14" s="61" t="s">
        <v>86</v>
      </c>
      <c r="F14" s="61" t="s">
        <v>256</v>
      </c>
      <c r="G14" s="59">
        <f t="shared" si="0"/>
        <v>0.8955223880597015</v>
      </c>
      <c r="H14" s="74"/>
      <c r="I14" s="31">
        <f t="shared" si="1"/>
        <v>60</v>
      </c>
      <c r="J14" s="32"/>
      <c r="K14" s="15">
        <v>2</v>
      </c>
      <c r="L14" s="16">
        <v>1</v>
      </c>
      <c r="M14" s="15">
        <v>2</v>
      </c>
      <c r="N14" s="16">
        <v>1</v>
      </c>
      <c r="O14" s="15">
        <v>2</v>
      </c>
      <c r="P14" s="16">
        <v>1</v>
      </c>
      <c r="Q14" s="15">
        <v>2</v>
      </c>
      <c r="R14" s="16">
        <v>2</v>
      </c>
      <c r="S14" s="15">
        <v>1</v>
      </c>
      <c r="T14" s="16">
        <v>1</v>
      </c>
      <c r="U14" s="17">
        <v>2</v>
      </c>
      <c r="V14" s="18">
        <v>2</v>
      </c>
      <c r="W14" s="17">
        <v>1</v>
      </c>
      <c r="X14" s="18">
        <v>2</v>
      </c>
      <c r="Y14" s="17">
        <v>2</v>
      </c>
      <c r="Z14" s="18">
        <v>1</v>
      </c>
      <c r="AA14" s="17">
        <v>1</v>
      </c>
      <c r="AB14" s="18">
        <v>2</v>
      </c>
      <c r="AC14" s="17">
        <v>2</v>
      </c>
      <c r="AD14" s="18">
        <v>2</v>
      </c>
      <c r="AE14" s="15">
        <v>1</v>
      </c>
      <c r="AF14" s="16">
        <v>2</v>
      </c>
      <c r="AG14" s="15">
        <v>2</v>
      </c>
      <c r="AH14" s="16">
        <v>2</v>
      </c>
      <c r="AI14" s="15">
        <v>1</v>
      </c>
      <c r="AJ14" s="16">
        <v>1</v>
      </c>
      <c r="AK14" s="15">
        <v>1</v>
      </c>
      <c r="AL14" s="16">
        <v>0</v>
      </c>
      <c r="AM14" s="15">
        <v>1</v>
      </c>
      <c r="AN14" s="16">
        <v>1</v>
      </c>
      <c r="AO14" s="17">
        <v>2</v>
      </c>
      <c r="AP14" s="18">
        <v>2</v>
      </c>
      <c r="AQ14" s="17">
        <v>2</v>
      </c>
      <c r="AR14" s="18">
        <v>1</v>
      </c>
      <c r="AS14" s="17">
        <v>1</v>
      </c>
      <c r="AT14" s="18">
        <v>2</v>
      </c>
      <c r="AU14" s="17">
        <v>1</v>
      </c>
      <c r="AV14" s="18">
        <v>2</v>
      </c>
      <c r="AW14" s="17">
        <v>2</v>
      </c>
      <c r="AX14" s="18">
        <v>1</v>
      </c>
      <c r="AY14" s="2">
        <f t="shared" si="2"/>
        <v>15</v>
      </c>
      <c r="AZ14" s="2">
        <f t="shared" si="3"/>
        <v>17</v>
      </c>
      <c r="BA14" s="2">
        <f t="shared" si="4"/>
        <v>12</v>
      </c>
      <c r="BB14" s="2">
        <f t="shared" si="5"/>
        <v>16</v>
      </c>
      <c r="BC14" s="2"/>
      <c r="BD14" s="2"/>
      <c r="BE14" s="2"/>
      <c r="BF14" s="2"/>
      <c r="BG14" s="2"/>
      <c r="BH14" s="2"/>
    </row>
    <row r="15" spans="1:60" ht="15" customHeight="1">
      <c r="A15" s="119"/>
      <c r="B15" s="43" t="s">
        <v>17</v>
      </c>
      <c r="C15" s="43" t="s">
        <v>149</v>
      </c>
      <c r="D15" s="43" t="s">
        <v>190</v>
      </c>
      <c r="E15" s="43" t="s">
        <v>68</v>
      </c>
      <c r="F15" s="43" t="s">
        <v>268</v>
      </c>
      <c r="G15" s="59">
        <f t="shared" si="0"/>
        <v>0.8955223880597015</v>
      </c>
      <c r="H15" s="6"/>
      <c r="I15" s="31">
        <f t="shared" si="1"/>
        <v>60</v>
      </c>
      <c r="J15" s="32"/>
      <c r="K15" s="15">
        <v>2</v>
      </c>
      <c r="L15" s="16">
        <v>1</v>
      </c>
      <c r="M15" s="15">
        <v>2</v>
      </c>
      <c r="N15" s="16">
        <v>1</v>
      </c>
      <c r="O15" s="15">
        <v>1</v>
      </c>
      <c r="P15" s="16">
        <v>1</v>
      </c>
      <c r="Q15" s="15">
        <v>0</v>
      </c>
      <c r="R15" s="16">
        <v>2</v>
      </c>
      <c r="S15" s="15">
        <v>1</v>
      </c>
      <c r="T15" s="16">
        <v>2</v>
      </c>
      <c r="U15" s="17">
        <v>2</v>
      </c>
      <c r="V15" s="18">
        <v>2</v>
      </c>
      <c r="W15" s="17">
        <v>2</v>
      </c>
      <c r="X15" s="18">
        <v>1</v>
      </c>
      <c r="Y15" s="17">
        <v>2</v>
      </c>
      <c r="Z15" s="18">
        <v>2</v>
      </c>
      <c r="AA15" s="17">
        <v>2</v>
      </c>
      <c r="AB15" s="18">
        <v>2</v>
      </c>
      <c r="AC15" s="17">
        <v>1</v>
      </c>
      <c r="AD15" s="18">
        <v>2</v>
      </c>
      <c r="AE15" s="15">
        <v>2</v>
      </c>
      <c r="AF15" s="16">
        <v>2</v>
      </c>
      <c r="AG15" s="15">
        <v>2</v>
      </c>
      <c r="AH15" s="16">
        <v>1</v>
      </c>
      <c r="AI15" s="15">
        <v>1</v>
      </c>
      <c r="AJ15" s="16">
        <v>1</v>
      </c>
      <c r="AK15" s="15">
        <v>1</v>
      </c>
      <c r="AL15" s="16">
        <v>2</v>
      </c>
      <c r="AM15" s="15">
        <v>2</v>
      </c>
      <c r="AN15" s="16">
        <v>1</v>
      </c>
      <c r="AO15" s="17">
        <v>1</v>
      </c>
      <c r="AP15" s="18">
        <v>2</v>
      </c>
      <c r="AQ15" s="17">
        <v>1</v>
      </c>
      <c r="AR15" s="18">
        <v>1</v>
      </c>
      <c r="AS15" s="17">
        <v>2</v>
      </c>
      <c r="AT15" s="18">
        <v>1</v>
      </c>
      <c r="AU15" s="17">
        <v>1</v>
      </c>
      <c r="AV15" s="18">
        <v>2</v>
      </c>
      <c r="AW15" s="17">
        <v>2</v>
      </c>
      <c r="AX15" s="18">
        <v>1</v>
      </c>
      <c r="AY15" s="2">
        <f t="shared" si="2"/>
        <v>13</v>
      </c>
      <c r="AZ15" s="2">
        <f t="shared" si="3"/>
        <v>18</v>
      </c>
      <c r="BA15" s="2">
        <f t="shared" si="4"/>
        <v>15</v>
      </c>
      <c r="BB15" s="2">
        <f t="shared" si="5"/>
        <v>14</v>
      </c>
      <c r="BC15" s="2"/>
      <c r="BD15" s="2"/>
      <c r="BE15" s="2"/>
      <c r="BF15" s="2"/>
      <c r="BG15" s="2"/>
      <c r="BH15" s="2"/>
    </row>
    <row r="16" spans="1:60" ht="15" customHeight="1">
      <c r="A16" s="120"/>
      <c r="B16" s="43" t="s">
        <v>36</v>
      </c>
      <c r="C16" s="43" t="s">
        <v>279</v>
      </c>
      <c r="D16" s="43" t="s">
        <v>190</v>
      </c>
      <c r="E16" s="40" t="s">
        <v>280</v>
      </c>
      <c r="F16" s="40" t="s">
        <v>91</v>
      </c>
      <c r="G16" s="59">
        <f t="shared" si="0"/>
        <v>0.8955223880597015</v>
      </c>
      <c r="H16" s="6"/>
      <c r="I16" s="31">
        <f t="shared" si="1"/>
        <v>60</v>
      </c>
      <c r="J16" s="32"/>
      <c r="K16" s="15">
        <v>1</v>
      </c>
      <c r="L16" s="16">
        <v>2</v>
      </c>
      <c r="M16" s="15">
        <v>2</v>
      </c>
      <c r="N16" s="16">
        <v>1</v>
      </c>
      <c r="O16" s="15">
        <v>1</v>
      </c>
      <c r="P16" s="16">
        <v>2</v>
      </c>
      <c r="Q16" s="15">
        <v>2</v>
      </c>
      <c r="R16" s="16">
        <v>2</v>
      </c>
      <c r="S16" s="15">
        <v>1</v>
      </c>
      <c r="T16" s="16">
        <v>2</v>
      </c>
      <c r="U16" s="17">
        <v>1</v>
      </c>
      <c r="V16" s="18">
        <v>1</v>
      </c>
      <c r="W16" s="17">
        <v>2</v>
      </c>
      <c r="X16" s="18">
        <v>2</v>
      </c>
      <c r="Y16" s="17">
        <v>2</v>
      </c>
      <c r="Z16" s="18">
        <v>2</v>
      </c>
      <c r="AA16" s="17">
        <v>2</v>
      </c>
      <c r="AB16" s="18">
        <v>2</v>
      </c>
      <c r="AC16" s="17">
        <v>1</v>
      </c>
      <c r="AD16" s="18">
        <v>1</v>
      </c>
      <c r="AE16" s="15">
        <v>2</v>
      </c>
      <c r="AF16" s="16">
        <v>1</v>
      </c>
      <c r="AG16" s="15">
        <v>2</v>
      </c>
      <c r="AH16" s="16">
        <v>1</v>
      </c>
      <c r="AI16" s="15">
        <v>1</v>
      </c>
      <c r="AJ16" s="16">
        <v>2</v>
      </c>
      <c r="AK16" s="15">
        <v>1</v>
      </c>
      <c r="AL16" s="16">
        <v>2</v>
      </c>
      <c r="AM16" s="15">
        <v>2</v>
      </c>
      <c r="AN16" s="16">
        <v>2</v>
      </c>
      <c r="AO16" s="17">
        <v>2</v>
      </c>
      <c r="AP16" s="18">
        <v>0</v>
      </c>
      <c r="AQ16" s="17">
        <v>1</v>
      </c>
      <c r="AR16" s="18">
        <v>2</v>
      </c>
      <c r="AS16" s="17">
        <v>1</v>
      </c>
      <c r="AT16" s="18">
        <v>1</v>
      </c>
      <c r="AU16" s="17">
        <v>1</v>
      </c>
      <c r="AV16" s="18">
        <v>1</v>
      </c>
      <c r="AW16" s="17">
        <v>1</v>
      </c>
      <c r="AX16" s="18">
        <v>2</v>
      </c>
      <c r="AY16" s="2">
        <f t="shared" si="2"/>
        <v>16</v>
      </c>
      <c r="AZ16" s="2">
        <f t="shared" si="3"/>
        <v>16</v>
      </c>
      <c r="BA16" s="2">
        <f t="shared" si="4"/>
        <v>16</v>
      </c>
      <c r="BB16" s="2">
        <f t="shared" si="5"/>
        <v>12</v>
      </c>
      <c r="BC16" s="2"/>
      <c r="BD16" s="2"/>
      <c r="BE16" s="2"/>
      <c r="BF16" s="2"/>
      <c r="BG16" s="2"/>
      <c r="BH16" s="2"/>
    </row>
    <row r="17" spans="1:60" ht="15" customHeight="1">
      <c r="A17" s="118">
        <v>10</v>
      </c>
      <c r="B17" s="43" t="s">
        <v>97</v>
      </c>
      <c r="C17" s="40" t="s">
        <v>271</v>
      </c>
      <c r="D17" s="43" t="s">
        <v>190</v>
      </c>
      <c r="E17" s="43" t="s">
        <v>272</v>
      </c>
      <c r="F17" s="43" t="s">
        <v>273</v>
      </c>
      <c r="G17" s="59">
        <f t="shared" si="0"/>
        <v>0.8805970149253731</v>
      </c>
      <c r="H17" s="6"/>
      <c r="I17" s="31">
        <f t="shared" si="1"/>
        <v>59</v>
      </c>
      <c r="J17" s="32"/>
      <c r="K17" s="15">
        <v>2</v>
      </c>
      <c r="L17" s="16">
        <v>2</v>
      </c>
      <c r="M17" s="15">
        <v>1</v>
      </c>
      <c r="N17" s="16">
        <v>1</v>
      </c>
      <c r="O17" s="15">
        <v>2</v>
      </c>
      <c r="P17" s="16">
        <v>2</v>
      </c>
      <c r="Q17" s="15">
        <v>2</v>
      </c>
      <c r="R17" s="16">
        <v>2</v>
      </c>
      <c r="S17" s="15">
        <v>2</v>
      </c>
      <c r="T17" s="16">
        <v>2</v>
      </c>
      <c r="U17" s="17">
        <v>2</v>
      </c>
      <c r="V17" s="18">
        <v>2</v>
      </c>
      <c r="W17" s="17">
        <v>2</v>
      </c>
      <c r="X17" s="18">
        <v>2</v>
      </c>
      <c r="Y17" s="17">
        <v>1</v>
      </c>
      <c r="Z17" s="18">
        <v>2</v>
      </c>
      <c r="AA17" s="17">
        <v>1</v>
      </c>
      <c r="AB17" s="18">
        <v>1</v>
      </c>
      <c r="AC17" s="17">
        <v>1</v>
      </c>
      <c r="AD17" s="18">
        <v>2</v>
      </c>
      <c r="AE17" s="15">
        <v>1</v>
      </c>
      <c r="AF17" s="16">
        <v>2</v>
      </c>
      <c r="AG17" s="15">
        <v>1</v>
      </c>
      <c r="AH17" s="16">
        <v>2</v>
      </c>
      <c r="AI17" s="15">
        <v>2</v>
      </c>
      <c r="AJ17" s="16">
        <v>1</v>
      </c>
      <c r="AK17" s="15">
        <v>1</v>
      </c>
      <c r="AL17" s="16">
        <v>1</v>
      </c>
      <c r="AM17" s="15">
        <v>2</v>
      </c>
      <c r="AN17" s="16">
        <v>2</v>
      </c>
      <c r="AO17" s="17">
        <v>0</v>
      </c>
      <c r="AP17" s="18">
        <v>0</v>
      </c>
      <c r="AQ17" s="17">
        <v>1</v>
      </c>
      <c r="AR17" s="18">
        <v>2</v>
      </c>
      <c r="AS17" s="17">
        <v>1</v>
      </c>
      <c r="AT17" s="18">
        <v>2</v>
      </c>
      <c r="AU17" s="17">
        <v>0</v>
      </c>
      <c r="AV17" s="18">
        <v>1</v>
      </c>
      <c r="AW17" s="17">
        <v>1</v>
      </c>
      <c r="AX17" s="18">
        <v>2</v>
      </c>
      <c r="AY17" s="2">
        <f t="shared" si="2"/>
        <v>18</v>
      </c>
      <c r="AZ17" s="2">
        <f t="shared" si="3"/>
        <v>16</v>
      </c>
      <c r="BA17" s="2">
        <f t="shared" si="4"/>
        <v>15</v>
      </c>
      <c r="BB17" s="2">
        <f t="shared" si="5"/>
        <v>10</v>
      </c>
      <c r="BC17" s="2"/>
      <c r="BD17" s="2"/>
      <c r="BE17" s="2"/>
      <c r="BF17" s="2"/>
      <c r="BG17" s="2"/>
      <c r="BH17" s="2"/>
    </row>
    <row r="18" spans="1:60" ht="15" customHeight="1">
      <c r="A18" s="120"/>
      <c r="B18" s="43" t="s">
        <v>148</v>
      </c>
      <c r="C18" s="43" t="s">
        <v>294</v>
      </c>
      <c r="D18" s="43" t="s">
        <v>190</v>
      </c>
      <c r="E18" s="40" t="s">
        <v>295</v>
      </c>
      <c r="F18" s="40" t="s">
        <v>125</v>
      </c>
      <c r="G18" s="59">
        <f t="shared" si="0"/>
        <v>0.8805970149253731</v>
      </c>
      <c r="H18" s="6"/>
      <c r="I18" s="31">
        <f t="shared" si="1"/>
        <v>59</v>
      </c>
      <c r="J18" s="32"/>
      <c r="K18" s="15">
        <v>1</v>
      </c>
      <c r="L18" s="16">
        <v>2</v>
      </c>
      <c r="M18" s="15">
        <v>2</v>
      </c>
      <c r="N18" s="16">
        <v>2</v>
      </c>
      <c r="O18" s="15">
        <v>1</v>
      </c>
      <c r="P18" s="16">
        <v>1</v>
      </c>
      <c r="Q18" s="15">
        <v>1</v>
      </c>
      <c r="R18" s="16">
        <v>2</v>
      </c>
      <c r="S18" s="15">
        <v>2</v>
      </c>
      <c r="T18" s="16">
        <v>1</v>
      </c>
      <c r="U18" s="17">
        <v>2</v>
      </c>
      <c r="V18" s="18">
        <v>2</v>
      </c>
      <c r="W18" s="17">
        <v>1</v>
      </c>
      <c r="X18" s="18">
        <v>2</v>
      </c>
      <c r="Y18" s="17">
        <v>1</v>
      </c>
      <c r="Z18" s="18">
        <v>2</v>
      </c>
      <c r="AA18" s="17">
        <v>1</v>
      </c>
      <c r="AB18" s="18">
        <v>1</v>
      </c>
      <c r="AC18" s="17">
        <v>1</v>
      </c>
      <c r="AD18" s="18">
        <v>2</v>
      </c>
      <c r="AE18" s="15">
        <v>1</v>
      </c>
      <c r="AF18" s="16">
        <v>1</v>
      </c>
      <c r="AG18" s="15">
        <v>2</v>
      </c>
      <c r="AH18" s="16">
        <v>2</v>
      </c>
      <c r="AI18" s="15">
        <v>2</v>
      </c>
      <c r="AJ18" s="16">
        <v>2</v>
      </c>
      <c r="AK18" s="15">
        <v>2</v>
      </c>
      <c r="AL18" s="16">
        <v>2</v>
      </c>
      <c r="AM18" s="15">
        <v>2</v>
      </c>
      <c r="AN18" s="16">
        <v>1</v>
      </c>
      <c r="AO18" s="17">
        <v>1</v>
      </c>
      <c r="AP18" s="18">
        <v>2</v>
      </c>
      <c r="AQ18" s="17">
        <v>1</v>
      </c>
      <c r="AR18" s="18">
        <v>0</v>
      </c>
      <c r="AS18" s="17">
        <v>1</v>
      </c>
      <c r="AT18" s="18">
        <v>1</v>
      </c>
      <c r="AU18" s="17">
        <v>1</v>
      </c>
      <c r="AV18" s="18">
        <v>1</v>
      </c>
      <c r="AW18" s="17">
        <v>2</v>
      </c>
      <c r="AX18" s="18">
        <v>2</v>
      </c>
      <c r="AY18" s="2">
        <f t="shared" si="2"/>
        <v>15</v>
      </c>
      <c r="AZ18" s="2">
        <f t="shared" si="3"/>
        <v>15</v>
      </c>
      <c r="BA18" s="2">
        <f t="shared" si="4"/>
        <v>17</v>
      </c>
      <c r="BB18" s="2">
        <f t="shared" si="5"/>
        <v>12</v>
      </c>
      <c r="BC18" s="2"/>
      <c r="BD18" s="2"/>
      <c r="BE18" s="2"/>
      <c r="BF18" s="2"/>
      <c r="BG18" s="2"/>
      <c r="BH18" s="2"/>
    </row>
    <row r="19" spans="1:60" ht="15" customHeight="1">
      <c r="A19" s="118">
        <v>12</v>
      </c>
      <c r="B19" s="43" t="s">
        <v>13</v>
      </c>
      <c r="C19" s="43" t="s">
        <v>265</v>
      </c>
      <c r="D19" s="40" t="s">
        <v>248</v>
      </c>
      <c r="E19" s="40" t="s">
        <v>261</v>
      </c>
      <c r="F19" s="40" t="s">
        <v>63</v>
      </c>
      <c r="G19" s="59">
        <f t="shared" si="0"/>
        <v>0.8656716417910447</v>
      </c>
      <c r="H19" s="6"/>
      <c r="I19" s="31">
        <f t="shared" si="1"/>
        <v>58</v>
      </c>
      <c r="J19" s="32"/>
      <c r="K19" s="15">
        <v>2</v>
      </c>
      <c r="L19" s="16">
        <v>2</v>
      </c>
      <c r="M19" s="15">
        <v>2</v>
      </c>
      <c r="N19" s="16">
        <v>1</v>
      </c>
      <c r="O19" s="15">
        <v>2</v>
      </c>
      <c r="P19" s="16">
        <v>1</v>
      </c>
      <c r="Q19" s="15">
        <v>2</v>
      </c>
      <c r="R19" s="16">
        <v>2</v>
      </c>
      <c r="S19" s="15">
        <v>0</v>
      </c>
      <c r="T19" s="16">
        <v>1</v>
      </c>
      <c r="U19" s="17">
        <v>1</v>
      </c>
      <c r="V19" s="18">
        <v>1</v>
      </c>
      <c r="W19" s="17">
        <v>1</v>
      </c>
      <c r="X19" s="18">
        <v>2</v>
      </c>
      <c r="Y19" s="17">
        <v>2</v>
      </c>
      <c r="Z19" s="18">
        <v>1</v>
      </c>
      <c r="AA19" s="17">
        <v>2</v>
      </c>
      <c r="AB19" s="18">
        <v>2</v>
      </c>
      <c r="AC19" s="17">
        <v>2</v>
      </c>
      <c r="AD19" s="18">
        <v>1</v>
      </c>
      <c r="AE19" s="15">
        <v>2</v>
      </c>
      <c r="AF19" s="16">
        <v>1</v>
      </c>
      <c r="AG19" s="15">
        <v>1</v>
      </c>
      <c r="AH19" s="16">
        <v>1</v>
      </c>
      <c r="AI19" s="15">
        <v>2</v>
      </c>
      <c r="AJ19" s="16">
        <v>2</v>
      </c>
      <c r="AK19" s="15">
        <v>2</v>
      </c>
      <c r="AL19" s="16">
        <v>1</v>
      </c>
      <c r="AM19" s="15">
        <v>1</v>
      </c>
      <c r="AN19" s="16">
        <v>2</v>
      </c>
      <c r="AO19" s="17">
        <v>1</v>
      </c>
      <c r="AP19" s="18">
        <v>2</v>
      </c>
      <c r="AQ19" s="17">
        <v>1</v>
      </c>
      <c r="AR19" s="18">
        <v>1</v>
      </c>
      <c r="AS19" s="17">
        <v>1</v>
      </c>
      <c r="AT19" s="18">
        <v>2</v>
      </c>
      <c r="AU19" s="17">
        <v>1</v>
      </c>
      <c r="AV19" s="18">
        <v>1</v>
      </c>
      <c r="AW19" s="17">
        <v>2</v>
      </c>
      <c r="AX19" s="18">
        <v>1</v>
      </c>
      <c r="AY19" s="2">
        <f t="shared" si="2"/>
        <v>15</v>
      </c>
      <c r="AZ19" s="2">
        <f t="shared" si="3"/>
        <v>15</v>
      </c>
      <c r="BA19" s="2">
        <f t="shared" si="4"/>
        <v>15</v>
      </c>
      <c r="BB19" s="2">
        <f t="shared" si="5"/>
        <v>13</v>
      </c>
      <c r="BC19" s="2"/>
      <c r="BD19" s="2"/>
      <c r="BE19" s="2"/>
      <c r="BF19" s="2"/>
      <c r="BG19" s="2"/>
      <c r="BH19" s="2"/>
    </row>
    <row r="20" spans="1:60" ht="15" customHeight="1">
      <c r="A20" s="119"/>
      <c r="B20" s="43" t="s">
        <v>65</v>
      </c>
      <c r="C20" s="43" t="s">
        <v>281</v>
      </c>
      <c r="D20" s="43" t="s">
        <v>190</v>
      </c>
      <c r="E20" s="40" t="s">
        <v>280</v>
      </c>
      <c r="F20" s="40" t="s">
        <v>282</v>
      </c>
      <c r="G20" s="59">
        <f t="shared" si="0"/>
        <v>0.8656716417910447</v>
      </c>
      <c r="H20" s="6"/>
      <c r="I20" s="31">
        <f t="shared" si="1"/>
        <v>58</v>
      </c>
      <c r="J20" s="32"/>
      <c r="K20" s="15">
        <v>1</v>
      </c>
      <c r="L20" s="16">
        <v>2</v>
      </c>
      <c r="M20" s="15">
        <v>1</v>
      </c>
      <c r="N20" s="16">
        <v>1</v>
      </c>
      <c r="O20" s="15">
        <v>1</v>
      </c>
      <c r="P20" s="16">
        <v>2</v>
      </c>
      <c r="Q20" s="15">
        <v>1</v>
      </c>
      <c r="R20" s="16">
        <v>1</v>
      </c>
      <c r="S20" s="15">
        <v>1</v>
      </c>
      <c r="T20" s="16">
        <v>2</v>
      </c>
      <c r="U20" s="17">
        <v>1</v>
      </c>
      <c r="V20" s="18">
        <v>2</v>
      </c>
      <c r="W20" s="17">
        <v>1</v>
      </c>
      <c r="X20" s="18">
        <v>2</v>
      </c>
      <c r="Y20" s="17">
        <v>1</v>
      </c>
      <c r="Z20" s="18">
        <v>2</v>
      </c>
      <c r="AA20" s="17">
        <v>2</v>
      </c>
      <c r="AB20" s="18">
        <v>1</v>
      </c>
      <c r="AC20" s="17">
        <v>2</v>
      </c>
      <c r="AD20" s="18">
        <v>2</v>
      </c>
      <c r="AE20" s="15">
        <v>1</v>
      </c>
      <c r="AF20" s="16">
        <v>1</v>
      </c>
      <c r="AG20" s="15">
        <v>1</v>
      </c>
      <c r="AH20" s="16">
        <v>2</v>
      </c>
      <c r="AI20" s="15">
        <v>2</v>
      </c>
      <c r="AJ20" s="16">
        <v>1</v>
      </c>
      <c r="AK20" s="15">
        <v>1</v>
      </c>
      <c r="AL20" s="16">
        <v>2</v>
      </c>
      <c r="AM20" s="15">
        <v>2</v>
      </c>
      <c r="AN20" s="16">
        <v>1</v>
      </c>
      <c r="AO20" s="17">
        <v>1</v>
      </c>
      <c r="AP20" s="18">
        <v>2</v>
      </c>
      <c r="AQ20" s="17">
        <v>1</v>
      </c>
      <c r="AR20" s="18">
        <v>2</v>
      </c>
      <c r="AS20" s="17">
        <v>1</v>
      </c>
      <c r="AT20" s="18">
        <v>1</v>
      </c>
      <c r="AU20" s="17">
        <v>2</v>
      </c>
      <c r="AV20" s="18">
        <v>2</v>
      </c>
      <c r="AW20" s="17">
        <v>1</v>
      </c>
      <c r="AX20" s="18">
        <v>2</v>
      </c>
      <c r="AY20" s="2">
        <f t="shared" si="2"/>
        <v>13</v>
      </c>
      <c r="AZ20" s="2">
        <v>0</v>
      </c>
      <c r="BA20" s="2">
        <f t="shared" si="4"/>
        <v>14</v>
      </c>
      <c r="BB20" s="2">
        <f t="shared" si="5"/>
        <v>15</v>
      </c>
      <c r="BC20" s="2"/>
      <c r="BD20" s="2"/>
      <c r="BE20" s="2"/>
      <c r="BF20" s="2"/>
      <c r="BG20" s="2"/>
      <c r="BH20" s="2"/>
    </row>
    <row r="21" spans="1:60" ht="15" customHeight="1">
      <c r="A21" s="120"/>
      <c r="B21" s="43" t="s">
        <v>28</v>
      </c>
      <c r="C21" s="43" t="s">
        <v>92</v>
      </c>
      <c r="D21" s="43" t="s">
        <v>190</v>
      </c>
      <c r="E21" s="60" t="s">
        <v>79</v>
      </c>
      <c r="F21" s="60" t="s">
        <v>285</v>
      </c>
      <c r="G21" s="59">
        <f t="shared" si="0"/>
        <v>0.8656716417910447</v>
      </c>
      <c r="H21" s="6"/>
      <c r="I21" s="31">
        <f t="shared" si="1"/>
        <v>58</v>
      </c>
      <c r="J21" s="32"/>
      <c r="K21" s="15">
        <v>2</v>
      </c>
      <c r="L21" s="16">
        <v>2</v>
      </c>
      <c r="M21" s="15">
        <v>2</v>
      </c>
      <c r="N21" s="16">
        <v>2</v>
      </c>
      <c r="O21" s="15">
        <v>1</v>
      </c>
      <c r="P21" s="16">
        <v>2</v>
      </c>
      <c r="Q21" s="15">
        <v>1</v>
      </c>
      <c r="R21" s="16">
        <v>2</v>
      </c>
      <c r="S21" s="15">
        <v>1</v>
      </c>
      <c r="T21" s="16">
        <v>1</v>
      </c>
      <c r="U21" s="17">
        <v>1</v>
      </c>
      <c r="V21" s="18">
        <v>2</v>
      </c>
      <c r="W21" s="17">
        <v>2</v>
      </c>
      <c r="X21" s="18">
        <v>2</v>
      </c>
      <c r="Y21" s="17">
        <v>2</v>
      </c>
      <c r="Z21" s="18">
        <v>1</v>
      </c>
      <c r="AA21" s="17">
        <v>2</v>
      </c>
      <c r="AB21" s="18">
        <v>1</v>
      </c>
      <c r="AC21" s="17">
        <v>2</v>
      </c>
      <c r="AD21" s="18">
        <v>1</v>
      </c>
      <c r="AE21" s="15">
        <v>1</v>
      </c>
      <c r="AF21" s="16">
        <v>1</v>
      </c>
      <c r="AG21" s="15">
        <v>1</v>
      </c>
      <c r="AH21" s="16">
        <v>2</v>
      </c>
      <c r="AI21" s="15">
        <v>1</v>
      </c>
      <c r="AJ21" s="16">
        <v>2</v>
      </c>
      <c r="AK21" s="15">
        <v>0</v>
      </c>
      <c r="AL21" s="16">
        <v>1</v>
      </c>
      <c r="AM21" s="15">
        <v>1</v>
      </c>
      <c r="AN21" s="16">
        <v>1</v>
      </c>
      <c r="AO21" s="17">
        <v>2</v>
      </c>
      <c r="AP21" s="18">
        <v>1</v>
      </c>
      <c r="AQ21" s="17">
        <v>1</v>
      </c>
      <c r="AR21" s="18">
        <v>1</v>
      </c>
      <c r="AS21" s="17">
        <v>2</v>
      </c>
      <c r="AT21" s="18">
        <v>2</v>
      </c>
      <c r="AU21" s="17">
        <v>1</v>
      </c>
      <c r="AV21" s="18">
        <v>2</v>
      </c>
      <c r="AW21" s="17">
        <v>2</v>
      </c>
      <c r="AX21" s="18">
        <v>1</v>
      </c>
      <c r="AY21" s="2">
        <f t="shared" si="2"/>
        <v>16</v>
      </c>
      <c r="AZ21" s="2">
        <f aca="true" t="shared" si="6" ref="AZ21:AZ36">SUM(U21:AD21)</f>
        <v>16</v>
      </c>
      <c r="BA21" s="2">
        <f t="shared" si="4"/>
        <v>11</v>
      </c>
      <c r="BB21" s="2">
        <f t="shared" si="5"/>
        <v>15</v>
      </c>
      <c r="BC21" s="2"/>
      <c r="BD21" s="2"/>
      <c r="BE21" s="2"/>
      <c r="BF21" s="2"/>
      <c r="BG21" s="2"/>
      <c r="BH21" s="2"/>
    </row>
    <row r="22" spans="1:60" ht="15" customHeight="1">
      <c r="A22" s="45">
        <v>15</v>
      </c>
      <c r="B22" s="43" t="s">
        <v>242</v>
      </c>
      <c r="C22" s="43" t="s">
        <v>151</v>
      </c>
      <c r="D22" s="43" t="s">
        <v>190</v>
      </c>
      <c r="E22" s="43" t="s">
        <v>96</v>
      </c>
      <c r="F22" s="43" t="s">
        <v>63</v>
      </c>
      <c r="G22" s="59">
        <f t="shared" si="0"/>
        <v>0.8507462686567164</v>
      </c>
      <c r="H22" s="6" t="s">
        <v>99</v>
      </c>
      <c r="I22" s="31">
        <f t="shared" si="1"/>
        <v>57</v>
      </c>
      <c r="J22" s="32"/>
      <c r="K22" s="15">
        <v>1</v>
      </c>
      <c r="L22" s="16">
        <v>1</v>
      </c>
      <c r="M22" s="15">
        <v>2</v>
      </c>
      <c r="N22" s="16">
        <v>1</v>
      </c>
      <c r="O22" s="15">
        <v>1</v>
      </c>
      <c r="P22" s="16">
        <v>1</v>
      </c>
      <c r="Q22" s="15">
        <v>2</v>
      </c>
      <c r="R22" s="16">
        <v>2</v>
      </c>
      <c r="S22" s="15">
        <v>2</v>
      </c>
      <c r="T22" s="16">
        <v>2</v>
      </c>
      <c r="U22" s="17">
        <v>1</v>
      </c>
      <c r="V22" s="18">
        <v>2</v>
      </c>
      <c r="W22" s="17">
        <v>0</v>
      </c>
      <c r="X22" s="18">
        <v>1</v>
      </c>
      <c r="Y22" s="17">
        <v>2</v>
      </c>
      <c r="Z22" s="18">
        <v>1</v>
      </c>
      <c r="AA22" s="17">
        <v>1</v>
      </c>
      <c r="AB22" s="18">
        <v>1</v>
      </c>
      <c r="AC22" s="17">
        <v>2</v>
      </c>
      <c r="AD22" s="18">
        <v>1</v>
      </c>
      <c r="AE22" s="15">
        <v>1</v>
      </c>
      <c r="AF22" s="16">
        <v>1</v>
      </c>
      <c r="AG22" s="15">
        <v>1</v>
      </c>
      <c r="AH22" s="16">
        <v>2</v>
      </c>
      <c r="AI22" s="15">
        <v>1</v>
      </c>
      <c r="AJ22" s="16">
        <v>2</v>
      </c>
      <c r="AK22" s="15">
        <v>2</v>
      </c>
      <c r="AL22" s="16">
        <v>2</v>
      </c>
      <c r="AM22" s="15">
        <v>2</v>
      </c>
      <c r="AN22" s="16">
        <v>2</v>
      </c>
      <c r="AO22" s="17">
        <v>1</v>
      </c>
      <c r="AP22" s="18">
        <v>2</v>
      </c>
      <c r="AQ22" s="17">
        <v>1</v>
      </c>
      <c r="AR22" s="18">
        <v>1</v>
      </c>
      <c r="AS22" s="17">
        <v>2</v>
      </c>
      <c r="AT22" s="18">
        <v>2</v>
      </c>
      <c r="AU22" s="17">
        <v>1</v>
      </c>
      <c r="AV22" s="18">
        <v>1</v>
      </c>
      <c r="AW22" s="17">
        <v>1</v>
      </c>
      <c r="AX22" s="18">
        <v>2</v>
      </c>
      <c r="AY22" s="2">
        <f t="shared" si="2"/>
        <v>15</v>
      </c>
      <c r="AZ22" s="2">
        <f t="shared" si="6"/>
        <v>12</v>
      </c>
      <c r="BA22" s="2">
        <f t="shared" si="4"/>
        <v>16</v>
      </c>
      <c r="BB22" s="2">
        <f t="shared" si="5"/>
        <v>14</v>
      </c>
      <c r="BC22" s="2"/>
      <c r="BD22" s="2"/>
      <c r="BE22" s="2"/>
      <c r="BF22" s="2"/>
      <c r="BG22" s="2"/>
      <c r="BH22" s="2"/>
    </row>
    <row r="23" spans="1:60" ht="15" customHeight="1">
      <c r="A23" s="45">
        <v>16</v>
      </c>
      <c r="B23" s="43" t="s">
        <v>131</v>
      </c>
      <c r="C23" s="43" t="s">
        <v>150</v>
      </c>
      <c r="D23" s="43" t="s">
        <v>190</v>
      </c>
      <c r="E23" s="43" t="s">
        <v>269</v>
      </c>
      <c r="F23" s="43" t="s">
        <v>63</v>
      </c>
      <c r="G23" s="59">
        <f t="shared" si="0"/>
        <v>0.8208955223880597</v>
      </c>
      <c r="H23" s="6" t="s">
        <v>98</v>
      </c>
      <c r="I23" s="31">
        <f t="shared" si="1"/>
        <v>55</v>
      </c>
      <c r="J23" s="32"/>
      <c r="K23" s="15">
        <v>2</v>
      </c>
      <c r="L23" s="16">
        <v>1</v>
      </c>
      <c r="M23" s="15">
        <v>2</v>
      </c>
      <c r="N23" s="16">
        <v>1</v>
      </c>
      <c r="O23" s="15">
        <v>2</v>
      </c>
      <c r="P23" s="16">
        <v>1</v>
      </c>
      <c r="Q23" s="15">
        <v>1</v>
      </c>
      <c r="R23" s="16">
        <v>2</v>
      </c>
      <c r="S23" s="15">
        <v>2</v>
      </c>
      <c r="T23" s="16">
        <v>1</v>
      </c>
      <c r="U23" s="17">
        <v>1</v>
      </c>
      <c r="V23" s="18">
        <v>1</v>
      </c>
      <c r="W23" s="17">
        <v>1</v>
      </c>
      <c r="X23" s="18">
        <v>2</v>
      </c>
      <c r="Y23" s="17">
        <v>2</v>
      </c>
      <c r="Z23" s="18">
        <v>2</v>
      </c>
      <c r="AA23" s="17">
        <v>1</v>
      </c>
      <c r="AB23" s="18">
        <v>1</v>
      </c>
      <c r="AC23" s="17">
        <v>2</v>
      </c>
      <c r="AD23" s="18">
        <v>2</v>
      </c>
      <c r="AE23" s="15">
        <v>1</v>
      </c>
      <c r="AF23" s="16">
        <v>1</v>
      </c>
      <c r="AG23" s="15">
        <v>2</v>
      </c>
      <c r="AH23" s="16">
        <v>1</v>
      </c>
      <c r="AI23" s="15">
        <v>2</v>
      </c>
      <c r="AJ23" s="16">
        <v>1</v>
      </c>
      <c r="AK23" s="15">
        <v>2</v>
      </c>
      <c r="AL23" s="16">
        <v>2</v>
      </c>
      <c r="AM23" s="15">
        <v>1</v>
      </c>
      <c r="AN23" s="16">
        <v>1</v>
      </c>
      <c r="AO23" s="17">
        <v>0</v>
      </c>
      <c r="AP23" s="18">
        <v>0</v>
      </c>
      <c r="AQ23" s="17">
        <v>1</v>
      </c>
      <c r="AR23" s="18">
        <v>1</v>
      </c>
      <c r="AS23" s="17">
        <v>1</v>
      </c>
      <c r="AT23" s="18">
        <v>1</v>
      </c>
      <c r="AU23" s="17">
        <v>1</v>
      </c>
      <c r="AV23" s="18">
        <v>2</v>
      </c>
      <c r="AW23" s="17">
        <v>2</v>
      </c>
      <c r="AX23" s="18">
        <v>2</v>
      </c>
      <c r="AY23" s="2">
        <f t="shared" si="2"/>
        <v>15</v>
      </c>
      <c r="AZ23" s="2">
        <f t="shared" si="6"/>
        <v>15</v>
      </c>
      <c r="BA23" s="2">
        <f t="shared" si="4"/>
        <v>14</v>
      </c>
      <c r="BB23" s="2">
        <f t="shared" si="5"/>
        <v>11</v>
      </c>
      <c r="BC23" s="2"/>
      <c r="BD23" s="2"/>
      <c r="BE23" s="2"/>
      <c r="BF23" s="2"/>
      <c r="BG23" s="2"/>
      <c r="BH23" s="2"/>
    </row>
    <row r="24" spans="1:60" ht="15" customHeight="1">
      <c r="A24" s="118">
        <v>17</v>
      </c>
      <c r="B24" s="43" t="s">
        <v>13</v>
      </c>
      <c r="C24" s="43" t="s">
        <v>243</v>
      </c>
      <c r="D24" s="43" t="s">
        <v>190</v>
      </c>
      <c r="E24" s="40" t="s">
        <v>244</v>
      </c>
      <c r="F24" s="40" t="s">
        <v>245</v>
      </c>
      <c r="G24" s="59">
        <f t="shared" si="0"/>
        <v>0.8059701492537313</v>
      </c>
      <c r="H24" s="6"/>
      <c r="I24" s="31">
        <f t="shared" si="1"/>
        <v>54</v>
      </c>
      <c r="J24" s="32"/>
      <c r="K24" s="15">
        <v>2</v>
      </c>
      <c r="L24" s="16">
        <v>1</v>
      </c>
      <c r="M24" s="15">
        <v>1</v>
      </c>
      <c r="N24" s="16">
        <v>2</v>
      </c>
      <c r="O24" s="15">
        <v>1</v>
      </c>
      <c r="P24" s="16">
        <v>2</v>
      </c>
      <c r="Q24" s="15">
        <v>2</v>
      </c>
      <c r="R24" s="16">
        <v>2</v>
      </c>
      <c r="S24" s="15">
        <v>1</v>
      </c>
      <c r="T24" s="16">
        <v>1</v>
      </c>
      <c r="U24" s="17">
        <v>2</v>
      </c>
      <c r="V24" s="18">
        <v>1</v>
      </c>
      <c r="W24" s="17">
        <v>1</v>
      </c>
      <c r="X24" s="18">
        <v>2</v>
      </c>
      <c r="Y24" s="17">
        <v>1</v>
      </c>
      <c r="Z24" s="18">
        <v>1</v>
      </c>
      <c r="AA24" s="17">
        <v>1</v>
      </c>
      <c r="AB24" s="18">
        <v>1</v>
      </c>
      <c r="AC24" s="17">
        <v>1</v>
      </c>
      <c r="AD24" s="18">
        <v>1</v>
      </c>
      <c r="AE24" s="15">
        <v>1</v>
      </c>
      <c r="AF24" s="16">
        <v>1</v>
      </c>
      <c r="AG24" s="15">
        <v>2</v>
      </c>
      <c r="AH24" s="16">
        <v>2</v>
      </c>
      <c r="AI24" s="15">
        <v>2</v>
      </c>
      <c r="AJ24" s="16">
        <v>2</v>
      </c>
      <c r="AK24" s="15">
        <v>1</v>
      </c>
      <c r="AL24" s="16">
        <v>1</v>
      </c>
      <c r="AM24" s="15">
        <v>2</v>
      </c>
      <c r="AN24" s="16">
        <v>1</v>
      </c>
      <c r="AO24" s="17">
        <v>2</v>
      </c>
      <c r="AP24" s="18">
        <v>2</v>
      </c>
      <c r="AQ24" s="17">
        <v>1</v>
      </c>
      <c r="AR24" s="18">
        <v>0</v>
      </c>
      <c r="AS24" s="17">
        <v>1</v>
      </c>
      <c r="AT24" s="18">
        <v>2</v>
      </c>
      <c r="AU24" s="17">
        <v>1</v>
      </c>
      <c r="AV24" s="18">
        <v>1</v>
      </c>
      <c r="AW24" s="17">
        <v>1</v>
      </c>
      <c r="AX24" s="18">
        <v>1</v>
      </c>
      <c r="AY24" s="2">
        <f t="shared" si="2"/>
        <v>15</v>
      </c>
      <c r="AZ24" s="2">
        <f t="shared" si="6"/>
        <v>12</v>
      </c>
      <c r="BA24" s="2">
        <f t="shared" si="4"/>
        <v>15</v>
      </c>
      <c r="BB24" s="2">
        <f t="shared" si="5"/>
        <v>12</v>
      </c>
      <c r="BC24" s="2"/>
      <c r="BD24" s="2"/>
      <c r="BE24" s="2"/>
      <c r="BF24" s="2"/>
      <c r="BG24" s="2"/>
      <c r="BH24" s="2"/>
    </row>
    <row r="25" spans="1:60" ht="15" customHeight="1">
      <c r="A25" s="119"/>
      <c r="B25" s="43" t="s">
        <v>13</v>
      </c>
      <c r="C25" s="43" t="s">
        <v>262</v>
      </c>
      <c r="D25" s="43" t="s">
        <v>190</v>
      </c>
      <c r="E25" s="40" t="s">
        <v>263</v>
      </c>
      <c r="F25" s="40" t="s">
        <v>264</v>
      </c>
      <c r="G25" s="72">
        <f t="shared" si="0"/>
        <v>0.8059701492537313</v>
      </c>
      <c r="H25" s="75"/>
      <c r="I25" s="73">
        <f t="shared" si="1"/>
        <v>54</v>
      </c>
      <c r="J25" s="32"/>
      <c r="K25" s="15">
        <v>2</v>
      </c>
      <c r="L25" s="16">
        <v>1</v>
      </c>
      <c r="M25" s="15">
        <v>2</v>
      </c>
      <c r="N25" s="16">
        <v>2</v>
      </c>
      <c r="O25" s="15">
        <v>2</v>
      </c>
      <c r="P25" s="16">
        <v>2</v>
      </c>
      <c r="Q25" s="15">
        <v>1</v>
      </c>
      <c r="R25" s="16">
        <v>2</v>
      </c>
      <c r="S25" s="15">
        <v>2</v>
      </c>
      <c r="T25" s="16">
        <v>1</v>
      </c>
      <c r="U25" s="17">
        <v>1</v>
      </c>
      <c r="V25" s="18">
        <v>1</v>
      </c>
      <c r="W25" s="17">
        <v>1</v>
      </c>
      <c r="X25" s="18">
        <v>1</v>
      </c>
      <c r="Y25" s="17">
        <v>2</v>
      </c>
      <c r="Z25" s="18">
        <v>2</v>
      </c>
      <c r="AA25" s="17">
        <v>1</v>
      </c>
      <c r="AB25" s="18">
        <v>1</v>
      </c>
      <c r="AC25" s="17">
        <v>1</v>
      </c>
      <c r="AD25" s="18">
        <v>2</v>
      </c>
      <c r="AE25" s="15">
        <v>1</v>
      </c>
      <c r="AF25" s="16">
        <v>2</v>
      </c>
      <c r="AG25" s="15">
        <v>1</v>
      </c>
      <c r="AH25" s="16">
        <v>1</v>
      </c>
      <c r="AI25" s="15">
        <v>1</v>
      </c>
      <c r="AJ25" s="16">
        <v>2</v>
      </c>
      <c r="AK25" s="15">
        <v>1</v>
      </c>
      <c r="AL25" s="16">
        <v>1</v>
      </c>
      <c r="AM25" s="15">
        <v>2</v>
      </c>
      <c r="AN25" s="16">
        <v>2</v>
      </c>
      <c r="AO25" s="17">
        <v>1</v>
      </c>
      <c r="AP25" s="18">
        <v>1</v>
      </c>
      <c r="AQ25" s="17">
        <v>1</v>
      </c>
      <c r="AR25" s="18">
        <v>0</v>
      </c>
      <c r="AS25" s="17">
        <v>1</v>
      </c>
      <c r="AT25" s="18">
        <v>1</v>
      </c>
      <c r="AU25" s="17">
        <v>1</v>
      </c>
      <c r="AV25" s="18">
        <v>2</v>
      </c>
      <c r="AW25" s="17">
        <v>1</v>
      </c>
      <c r="AX25" s="18">
        <v>1</v>
      </c>
      <c r="AY25" s="2">
        <f t="shared" si="2"/>
        <v>17</v>
      </c>
      <c r="AZ25" s="2">
        <f t="shared" si="6"/>
        <v>13</v>
      </c>
      <c r="BA25" s="2">
        <f t="shared" si="4"/>
        <v>14</v>
      </c>
      <c r="BB25" s="2">
        <f t="shared" si="5"/>
        <v>10</v>
      </c>
      <c r="BC25" s="2"/>
      <c r="BD25" s="2"/>
      <c r="BE25" s="2"/>
      <c r="BF25" s="2"/>
      <c r="BG25" s="2"/>
      <c r="BH25" s="2"/>
    </row>
    <row r="26" spans="1:60" ht="15" customHeight="1">
      <c r="A26" s="120"/>
      <c r="B26" s="43" t="s">
        <v>143</v>
      </c>
      <c r="C26" s="43" t="s">
        <v>292</v>
      </c>
      <c r="D26" s="43" t="s">
        <v>190</v>
      </c>
      <c r="E26" s="40" t="s">
        <v>293</v>
      </c>
      <c r="F26" s="40" t="s">
        <v>63</v>
      </c>
      <c r="G26" s="72">
        <f t="shared" si="0"/>
        <v>0.8059701492537313</v>
      </c>
      <c r="H26" s="75"/>
      <c r="I26" s="73">
        <f t="shared" si="1"/>
        <v>54</v>
      </c>
      <c r="J26" s="32"/>
      <c r="K26" s="15">
        <v>2</v>
      </c>
      <c r="L26" s="16">
        <v>1</v>
      </c>
      <c r="M26" s="15">
        <v>1</v>
      </c>
      <c r="N26" s="16">
        <v>2</v>
      </c>
      <c r="O26" s="15">
        <v>2</v>
      </c>
      <c r="P26" s="16">
        <v>1</v>
      </c>
      <c r="Q26" s="15">
        <v>1</v>
      </c>
      <c r="R26" s="16">
        <v>2</v>
      </c>
      <c r="S26" s="15">
        <v>1</v>
      </c>
      <c r="T26" s="16">
        <v>1</v>
      </c>
      <c r="U26" s="17">
        <v>1</v>
      </c>
      <c r="V26" s="18">
        <v>1</v>
      </c>
      <c r="W26" s="17">
        <v>1</v>
      </c>
      <c r="X26" s="18">
        <v>2</v>
      </c>
      <c r="Y26" s="17">
        <v>1</v>
      </c>
      <c r="Z26" s="18">
        <v>2</v>
      </c>
      <c r="AA26" s="17">
        <v>2</v>
      </c>
      <c r="AB26" s="18">
        <v>1</v>
      </c>
      <c r="AC26" s="17">
        <v>1</v>
      </c>
      <c r="AD26" s="18">
        <v>2</v>
      </c>
      <c r="AE26" s="15">
        <v>2</v>
      </c>
      <c r="AF26" s="16">
        <v>1</v>
      </c>
      <c r="AG26" s="15">
        <v>2</v>
      </c>
      <c r="AH26" s="16">
        <v>1</v>
      </c>
      <c r="AI26" s="15">
        <v>2</v>
      </c>
      <c r="AJ26" s="16">
        <v>1</v>
      </c>
      <c r="AK26" s="15">
        <v>1</v>
      </c>
      <c r="AL26" s="16">
        <v>1</v>
      </c>
      <c r="AM26" s="15">
        <v>1</v>
      </c>
      <c r="AN26" s="16">
        <v>1</v>
      </c>
      <c r="AO26" s="17">
        <v>1</v>
      </c>
      <c r="AP26" s="18">
        <v>2</v>
      </c>
      <c r="AQ26" s="17">
        <v>2</v>
      </c>
      <c r="AR26" s="18">
        <v>1</v>
      </c>
      <c r="AS26" s="17">
        <v>1</v>
      </c>
      <c r="AT26" s="18">
        <v>1</v>
      </c>
      <c r="AU26" s="17">
        <v>1</v>
      </c>
      <c r="AV26" s="18">
        <v>1</v>
      </c>
      <c r="AW26" s="17">
        <v>2</v>
      </c>
      <c r="AX26" s="18">
        <v>1</v>
      </c>
      <c r="AY26" s="2">
        <f t="shared" si="2"/>
        <v>14</v>
      </c>
      <c r="AZ26" s="2">
        <f t="shared" si="6"/>
        <v>14</v>
      </c>
      <c r="BA26" s="2">
        <f t="shared" si="4"/>
        <v>13</v>
      </c>
      <c r="BB26" s="2">
        <f t="shared" si="5"/>
        <v>13</v>
      </c>
      <c r="BC26" s="2"/>
      <c r="BD26" s="2"/>
      <c r="BE26" s="2"/>
      <c r="BF26" s="2"/>
      <c r="BG26" s="2"/>
      <c r="BH26" s="2"/>
    </row>
    <row r="27" spans="1:60" ht="15" customHeight="1">
      <c r="A27" s="118">
        <v>20</v>
      </c>
      <c r="B27" s="43" t="s">
        <v>26</v>
      </c>
      <c r="C27" s="43" t="s">
        <v>274</v>
      </c>
      <c r="D27" s="43" t="s">
        <v>190</v>
      </c>
      <c r="E27" s="40" t="s">
        <v>275</v>
      </c>
      <c r="F27" s="40" t="s">
        <v>276</v>
      </c>
      <c r="G27" s="72">
        <f t="shared" si="0"/>
        <v>0.7761194029850746</v>
      </c>
      <c r="H27" s="75"/>
      <c r="I27" s="73">
        <f t="shared" si="1"/>
        <v>52</v>
      </c>
      <c r="J27" s="32"/>
      <c r="K27" s="15">
        <v>2</v>
      </c>
      <c r="L27" s="16">
        <v>1</v>
      </c>
      <c r="M27" s="15">
        <v>2</v>
      </c>
      <c r="N27" s="16">
        <v>2</v>
      </c>
      <c r="O27" s="15">
        <v>2</v>
      </c>
      <c r="P27" s="16">
        <v>1</v>
      </c>
      <c r="Q27" s="15">
        <v>2</v>
      </c>
      <c r="R27" s="16">
        <v>1</v>
      </c>
      <c r="S27" s="15">
        <v>1</v>
      </c>
      <c r="T27" s="16">
        <v>1</v>
      </c>
      <c r="U27" s="17">
        <v>2</v>
      </c>
      <c r="V27" s="18">
        <v>1</v>
      </c>
      <c r="W27" s="17">
        <v>1</v>
      </c>
      <c r="X27" s="18">
        <v>2</v>
      </c>
      <c r="Y27" s="17">
        <v>1</v>
      </c>
      <c r="Z27" s="18">
        <v>1</v>
      </c>
      <c r="AA27" s="17">
        <v>2</v>
      </c>
      <c r="AB27" s="18">
        <v>0</v>
      </c>
      <c r="AC27" s="17">
        <v>1</v>
      </c>
      <c r="AD27" s="18">
        <v>2</v>
      </c>
      <c r="AE27" s="15">
        <v>1</v>
      </c>
      <c r="AF27" s="16">
        <v>1</v>
      </c>
      <c r="AG27" s="15">
        <v>1</v>
      </c>
      <c r="AH27" s="16">
        <v>2</v>
      </c>
      <c r="AI27" s="15">
        <v>2</v>
      </c>
      <c r="AJ27" s="16">
        <v>2</v>
      </c>
      <c r="AK27" s="15">
        <v>1</v>
      </c>
      <c r="AL27" s="16">
        <v>1</v>
      </c>
      <c r="AM27" s="15">
        <v>2</v>
      </c>
      <c r="AN27" s="16">
        <v>1</v>
      </c>
      <c r="AO27" s="17">
        <v>0</v>
      </c>
      <c r="AP27" s="18">
        <v>1</v>
      </c>
      <c r="AQ27" s="17">
        <v>1</v>
      </c>
      <c r="AR27" s="18">
        <v>1</v>
      </c>
      <c r="AS27" s="17">
        <v>1</v>
      </c>
      <c r="AT27" s="18">
        <v>2</v>
      </c>
      <c r="AU27" s="17">
        <v>1</v>
      </c>
      <c r="AV27" s="18">
        <v>1</v>
      </c>
      <c r="AW27" s="17">
        <v>1</v>
      </c>
      <c r="AX27" s="18">
        <v>1</v>
      </c>
      <c r="AY27" s="2">
        <f t="shared" si="2"/>
        <v>15</v>
      </c>
      <c r="AZ27" s="2">
        <f t="shared" si="6"/>
        <v>13</v>
      </c>
      <c r="BA27" s="2">
        <f t="shared" si="4"/>
        <v>14</v>
      </c>
      <c r="BB27" s="2">
        <f t="shared" si="5"/>
        <v>10</v>
      </c>
      <c r="BC27" s="2"/>
      <c r="BD27" s="2"/>
      <c r="BE27" s="2"/>
      <c r="BF27" s="2"/>
      <c r="BG27" s="2"/>
      <c r="BH27" s="2"/>
    </row>
    <row r="28" spans="1:60" ht="15" customHeight="1">
      <c r="A28" s="120"/>
      <c r="B28" s="43" t="s">
        <v>22</v>
      </c>
      <c r="C28" s="43" t="s">
        <v>136</v>
      </c>
      <c r="D28" s="43" t="s">
        <v>190</v>
      </c>
      <c r="E28" s="40" t="s">
        <v>269</v>
      </c>
      <c r="F28" s="40" t="s">
        <v>270</v>
      </c>
      <c r="G28" s="72">
        <f t="shared" si="0"/>
        <v>0.7761194029850746</v>
      </c>
      <c r="H28" s="75" t="s">
        <v>445</v>
      </c>
      <c r="I28" s="73">
        <f t="shared" si="1"/>
        <v>52</v>
      </c>
      <c r="J28" s="32"/>
      <c r="K28" s="15">
        <v>1</v>
      </c>
      <c r="L28" s="16">
        <v>1</v>
      </c>
      <c r="M28" s="15">
        <v>2</v>
      </c>
      <c r="N28" s="16">
        <v>1</v>
      </c>
      <c r="O28" s="15">
        <v>2</v>
      </c>
      <c r="P28" s="16">
        <v>2</v>
      </c>
      <c r="Q28" s="15">
        <v>1</v>
      </c>
      <c r="R28" s="16">
        <v>1</v>
      </c>
      <c r="S28" s="15">
        <v>2</v>
      </c>
      <c r="T28" s="16">
        <v>1</v>
      </c>
      <c r="U28" s="17">
        <v>2</v>
      </c>
      <c r="V28" s="18">
        <v>1</v>
      </c>
      <c r="W28" s="17">
        <v>1</v>
      </c>
      <c r="X28" s="18">
        <v>1</v>
      </c>
      <c r="Y28" s="17">
        <v>1</v>
      </c>
      <c r="Z28" s="18">
        <v>2</v>
      </c>
      <c r="AA28" s="17">
        <v>1</v>
      </c>
      <c r="AB28" s="18">
        <v>2</v>
      </c>
      <c r="AC28" s="17">
        <v>1</v>
      </c>
      <c r="AD28" s="18">
        <v>1</v>
      </c>
      <c r="AE28" s="15">
        <v>1</v>
      </c>
      <c r="AF28" s="16">
        <v>2</v>
      </c>
      <c r="AG28" s="15">
        <v>0</v>
      </c>
      <c r="AH28" s="16">
        <v>1</v>
      </c>
      <c r="AI28" s="15">
        <v>1</v>
      </c>
      <c r="AJ28" s="16">
        <v>1</v>
      </c>
      <c r="AK28" s="15">
        <v>2</v>
      </c>
      <c r="AL28" s="16">
        <v>0</v>
      </c>
      <c r="AM28" s="15">
        <v>2</v>
      </c>
      <c r="AN28" s="16">
        <v>1</v>
      </c>
      <c r="AO28" s="17">
        <v>1</v>
      </c>
      <c r="AP28" s="18">
        <v>2</v>
      </c>
      <c r="AQ28" s="17">
        <v>1</v>
      </c>
      <c r="AR28" s="18">
        <v>1</v>
      </c>
      <c r="AS28" s="17">
        <v>2</v>
      </c>
      <c r="AT28" s="18">
        <v>1</v>
      </c>
      <c r="AU28" s="17">
        <v>2</v>
      </c>
      <c r="AV28" s="18">
        <v>1</v>
      </c>
      <c r="AW28" s="17">
        <v>2</v>
      </c>
      <c r="AX28" s="18">
        <v>1</v>
      </c>
      <c r="AY28" s="2">
        <f t="shared" si="2"/>
        <v>14</v>
      </c>
      <c r="AZ28" s="2">
        <f t="shared" si="6"/>
        <v>13</v>
      </c>
      <c r="BA28" s="2">
        <f t="shared" si="4"/>
        <v>11</v>
      </c>
      <c r="BB28" s="2">
        <f t="shared" si="5"/>
        <v>14</v>
      </c>
      <c r="BC28" s="2"/>
      <c r="BD28" s="2"/>
      <c r="BE28" s="2"/>
      <c r="BF28" s="2"/>
      <c r="BG28" s="2"/>
      <c r="BH28" s="2"/>
    </row>
    <row r="29" spans="1:60" ht="15" customHeight="1">
      <c r="A29" s="45">
        <v>22</v>
      </c>
      <c r="B29" s="43" t="s">
        <v>40</v>
      </c>
      <c r="C29" s="43" t="s">
        <v>286</v>
      </c>
      <c r="D29" s="43" t="s">
        <v>287</v>
      </c>
      <c r="E29" s="44" t="s">
        <v>79</v>
      </c>
      <c r="F29" s="44" t="s">
        <v>288</v>
      </c>
      <c r="G29" s="72">
        <f t="shared" si="0"/>
        <v>0.7611940298507462</v>
      </c>
      <c r="H29" s="75"/>
      <c r="I29" s="73">
        <f t="shared" si="1"/>
        <v>51</v>
      </c>
      <c r="J29" s="32"/>
      <c r="K29" s="15">
        <v>1</v>
      </c>
      <c r="L29" s="16">
        <v>1</v>
      </c>
      <c r="M29" s="15">
        <v>2</v>
      </c>
      <c r="N29" s="16">
        <v>2</v>
      </c>
      <c r="O29" s="15">
        <v>2</v>
      </c>
      <c r="P29" s="16">
        <v>1</v>
      </c>
      <c r="Q29" s="15">
        <v>1</v>
      </c>
      <c r="R29" s="16">
        <v>2</v>
      </c>
      <c r="S29" s="15">
        <v>2</v>
      </c>
      <c r="T29" s="16">
        <v>2</v>
      </c>
      <c r="U29" s="17">
        <v>2</v>
      </c>
      <c r="V29" s="18">
        <v>1</v>
      </c>
      <c r="W29" s="17">
        <v>1</v>
      </c>
      <c r="X29" s="18">
        <v>0</v>
      </c>
      <c r="Y29" s="17">
        <v>2</v>
      </c>
      <c r="Z29" s="18">
        <v>1</v>
      </c>
      <c r="AA29" s="17">
        <v>1</v>
      </c>
      <c r="AB29" s="18">
        <v>1</v>
      </c>
      <c r="AC29" s="17">
        <v>1</v>
      </c>
      <c r="AD29" s="18">
        <v>2</v>
      </c>
      <c r="AE29" s="15">
        <v>1</v>
      </c>
      <c r="AF29" s="16">
        <v>1</v>
      </c>
      <c r="AG29" s="15">
        <v>1</v>
      </c>
      <c r="AH29" s="16">
        <v>1</v>
      </c>
      <c r="AI29" s="15">
        <v>1</v>
      </c>
      <c r="AJ29" s="16">
        <v>1</v>
      </c>
      <c r="AK29" s="15">
        <v>1</v>
      </c>
      <c r="AL29" s="16">
        <v>1</v>
      </c>
      <c r="AM29" s="15">
        <v>2</v>
      </c>
      <c r="AN29" s="16">
        <v>1</v>
      </c>
      <c r="AO29" s="17">
        <v>1</v>
      </c>
      <c r="AP29" s="18">
        <v>2</v>
      </c>
      <c r="AQ29" s="17">
        <v>1</v>
      </c>
      <c r="AR29" s="18">
        <v>1</v>
      </c>
      <c r="AS29" s="17">
        <v>1</v>
      </c>
      <c r="AT29" s="18">
        <v>1</v>
      </c>
      <c r="AU29" s="17">
        <v>1</v>
      </c>
      <c r="AV29" s="18">
        <v>1</v>
      </c>
      <c r="AW29" s="17">
        <v>2</v>
      </c>
      <c r="AX29" s="18">
        <v>1</v>
      </c>
      <c r="AY29" s="2">
        <f t="shared" si="2"/>
        <v>16</v>
      </c>
      <c r="AZ29" s="2">
        <f t="shared" si="6"/>
        <v>12</v>
      </c>
      <c r="BA29" s="2">
        <f t="shared" si="4"/>
        <v>11</v>
      </c>
      <c r="BB29" s="2">
        <f t="shared" si="5"/>
        <v>12</v>
      </c>
      <c r="BC29" s="2"/>
      <c r="BD29" s="2"/>
      <c r="BE29" s="2"/>
      <c r="BF29" s="2"/>
      <c r="BG29" s="2"/>
      <c r="BH29" s="2"/>
    </row>
    <row r="30" spans="1:60" ht="15" customHeight="1">
      <c r="A30" s="45">
        <v>23</v>
      </c>
      <c r="B30" s="43" t="s">
        <v>21</v>
      </c>
      <c r="C30" s="43" t="s">
        <v>170</v>
      </c>
      <c r="D30" s="43" t="s">
        <v>190</v>
      </c>
      <c r="E30" s="40" t="s">
        <v>86</v>
      </c>
      <c r="F30" s="40" t="s">
        <v>69</v>
      </c>
      <c r="G30" s="59">
        <f t="shared" si="0"/>
        <v>0.746268656716418</v>
      </c>
      <c r="H30" s="6"/>
      <c r="I30" s="31">
        <f t="shared" si="1"/>
        <v>50</v>
      </c>
      <c r="J30" s="32"/>
      <c r="K30" s="15">
        <v>1</v>
      </c>
      <c r="L30" s="16">
        <v>1</v>
      </c>
      <c r="M30" s="15">
        <v>1</v>
      </c>
      <c r="N30" s="16">
        <v>1</v>
      </c>
      <c r="O30" s="15">
        <v>1</v>
      </c>
      <c r="P30" s="16">
        <v>1</v>
      </c>
      <c r="Q30" s="15">
        <v>2</v>
      </c>
      <c r="R30" s="16">
        <v>2</v>
      </c>
      <c r="S30" s="15">
        <v>1</v>
      </c>
      <c r="T30" s="16">
        <v>2</v>
      </c>
      <c r="U30" s="17">
        <v>1</v>
      </c>
      <c r="V30" s="18">
        <v>1</v>
      </c>
      <c r="W30" s="17">
        <v>1</v>
      </c>
      <c r="X30" s="18">
        <v>1</v>
      </c>
      <c r="Y30" s="17">
        <v>1</v>
      </c>
      <c r="Z30" s="18">
        <v>2</v>
      </c>
      <c r="AA30" s="17">
        <v>1</v>
      </c>
      <c r="AB30" s="18">
        <v>1</v>
      </c>
      <c r="AC30" s="17">
        <v>2</v>
      </c>
      <c r="AD30" s="18">
        <v>1</v>
      </c>
      <c r="AE30" s="15">
        <v>2</v>
      </c>
      <c r="AF30" s="16">
        <v>2</v>
      </c>
      <c r="AG30" s="15">
        <v>2</v>
      </c>
      <c r="AH30" s="16">
        <v>1</v>
      </c>
      <c r="AI30" s="15">
        <v>0</v>
      </c>
      <c r="AJ30" s="16">
        <v>1</v>
      </c>
      <c r="AK30" s="15">
        <v>1</v>
      </c>
      <c r="AL30" s="16">
        <v>2</v>
      </c>
      <c r="AM30" s="15">
        <v>2</v>
      </c>
      <c r="AN30" s="16">
        <v>1</v>
      </c>
      <c r="AO30" s="17">
        <v>0</v>
      </c>
      <c r="AP30" s="18">
        <v>0</v>
      </c>
      <c r="AQ30" s="17">
        <v>2</v>
      </c>
      <c r="AR30" s="18">
        <v>2</v>
      </c>
      <c r="AS30" s="17">
        <v>1</v>
      </c>
      <c r="AT30" s="18">
        <v>1</v>
      </c>
      <c r="AU30" s="17">
        <v>1</v>
      </c>
      <c r="AV30" s="18">
        <v>1</v>
      </c>
      <c r="AW30" s="17">
        <v>2</v>
      </c>
      <c r="AX30" s="18">
        <v>1</v>
      </c>
      <c r="AY30" s="2">
        <f t="shared" si="2"/>
        <v>13</v>
      </c>
      <c r="AZ30" s="2">
        <f t="shared" si="6"/>
        <v>12</v>
      </c>
      <c r="BA30" s="2">
        <f t="shared" si="4"/>
        <v>14</v>
      </c>
      <c r="BB30" s="2">
        <f t="shared" si="5"/>
        <v>11</v>
      </c>
      <c r="BC30" s="2"/>
      <c r="BD30" s="2"/>
      <c r="BE30" s="2"/>
      <c r="BF30" s="2"/>
      <c r="BG30" s="2"/>
      <c r="BH30" s="2"/>
    </row>
    <row r="31" spans="1:60" ht="15" customHeight="1">
      <c r="A31" s="45">
        <v>24</v>
      </c>
      <c r="B31" s="43" t="s">
        <v>37</v>
      </c>
      <c r="C31" s="43" t="s">
        <v>284</v>
      </c>
      <c r="D31" s="43" t="s">
        <v>190</v>
      </c>
      <c r="E31" s="40" t="s">
        <v>79</v>
      </c>
      <c r="F31" s="40" t="s">
        <v>91</v>
      </c>
      <c r="G31" s="59">
        <f t="shared" si="0"/>
        <v>0.7313432835820896</v>
      </c>
      <c r="H31" s="6"/>
      <c r="I31" s="31">
        <f t="shared" si="1"/>
        <v>49</v>
      </c>
      <c r="J31" s="32"/>
      <c r="K31" s="15">
        <v>1</v>
      </c>
      <c r="L31" s="16">
        <v>1</v>
      </c>
      <c r="M31" s="15">
        <v>1</v>
      </c>
      <c r="N31" s="16">
        <v>2</v>
      </c>
      <c r="O31" s="15">
        <v>1</v>
      </c>
      <c r="P31" s="16">
        <v>1</v>
      </c>
      <c r="Q31" s="15">
        <v>2</v>
      </c>
      <c r="R31" s="16">
        <v>1</v>
      </c>
      <c r="S31" s="15">
        <v>1</v>
      </c>
      <c r="T31" s="16">
        <v>1</v>
      </c>
      <c r="U31" s="17">
        <v>1</v>
      </c>
      <c r="V31" s="18">
        <v>1</v>
      </c>
      <c r="W31" s="17">
        <v>1</v>
      </c>
      <c r="X31" s="18">
        <v>1</v>
      </c>
      <c r="Y31" s="17">
        <v>2</v>
      </c>
      <c r="Z31" s="18">
        <v>2</v>
      </c>
      <c r="AA31" s="17">
        <v>1</v>
      </c>
      <c r="AB31" s="18">
        <v>1</v>
      </c>
      <c r="AC31" s="17">
        <v>2</v>
      </c>
      <c r="AD31" s="18">
        <v>1</v>
      </c>
      <c r="AE31" s="15">
        <v>1</v>
      </c>
      <c r="AF31" s="16">
        <v>2</v>
      </c>
      <c r="AG31" s="15">
        <v>1</v>
      </c>
      <c r="AH31" s="16">
        <v>2</v>
      </c>
      <c r="AI31" s="15">
        <v>1</v>
      </c>
      <c r="AJ31" s="16">
        <v>2</v>
      </c>
      <c r="AK31" s="15">
        <v>1</v>
      </c>
      <c r="AL31" s="16">
        <v>1</v>
      </c>
      <c r="AM31" s="15">
        <v>2</v>
      </c>
      <c r="AN31" s="16">
        <v>1</v>
      </c>
      <c r="AO31" s="17">
        <v>0</v>
      </c>
      <c r="AP31" s="18">
        <v>1</v>
      </c>
      <c r="AQ31" s="17">
        <v>1</v>
      </c>
      <c r="AR31" s="18">
        <v>1</v>
      </c>
      <c r="AS31" s="17">
        <v>1</v>
      </c>
      <c r="AT31" s="18">
        <v>1</v>
      </c>
      <c r="AU31" s="17">
        <v>2</v>
      </c>
      <c r="AV31" s="18">
        <v>1</v>
      </c>
      <c r="AW31" s="17">
        <v>1</v>
      </c>
      <c r="AX31" s="18">
        <v>1</v>
      </c>
      <c r="AY31" s="2">
        <f t="shared" si="2"/>
        <v>12</v>
      </c>
      <c r="AZ31" s="2">
        <f t="shared" si="6"/>
        <v>13</v>
      </c>
      <c r="BA31" s="2">
        <f t="shared" si="4"/>
        <v>14</v>
      </c>
      <c r="BB31" s="2">
        <f t="shared" si="5"/>
        <v>10</v>
      </c>
      <c r="BC31" s="2"/>
      <c r="BD31" s="2"/>
      <c r="BE31" s="2"/>
      <c r="BF31" s="2"/>
      <c r="BG31" s="2"/>
      <c r="BH31" s="2"/>
    </row>
    <row r="32" spans="1:60" ht="15" customHeight="1">
      <c r="A32" s="45">
        <v>25</v>
      </c>
      <c r="B32" s="43" t="s">
        <v>25</v>
      </c>
      <c r="C32" s="43" t="s">
        <v>283</v>
      </c>
      <c r="D32" s="43" t="s">
        <v>190</v>
      </c>
      <c r="E32" s="40" t="s">
        <v>96</v>
      </c>
      <c r="F32" s="40" t="s">
        <v>268</v>
      </c>
      <c r="G32" s="59">
        <f t="shared" si="0"/>
        <v>0.7014925373134329</v>
      </c>
      <c r="H32" s="6" t="s">
        <v>445</v>
      </c>
      <c r="I32" s="31">
        <f t="shared" si="1"/>
        <v>47</v>
      </c>
      <c r="J32" s="32"/>
      <c r="K32" s="15">
        <v>2</v>
      </c>
      <c r="L32" s="16">
        <v>1</v>
      </c>
      <c r="M32" s="15">
        <v>1</v>
      </c>
      <c r="N32" s="16">
        <v>1</v>
      </c>
      <c r="O32" s="15">
        <v>1</v>
      </c>
      <c r="P32" s="16">
        <v>1</v>
      </c>
      <c r="Q32" s="15">
        <v>1</v>
      </c>
      <c r="R32" s="16">
        <v>1</v>
      </c>
      <c r="S32" s="15">
        <v>1</v>
      </c>
      <c r="T32" s="16">
        <v>1</v>
      </c>
      <c r="U32" s="17">
        <v>1</v>
      </c>
      <c r="V32" s="18">
        <v>1</v>
      </c>
      <c r="W32" s="17">
        <v>1</v>
      </c>
      <c r="X32" s="18">
        <v>2</v>
      </c>
      <c r="Y32" s="17">
        <v>1</v>
      </c>
      <c r="Z32" s="18">
        <v>1</v>
      </c>
      <c r="AA32" s="17">
        <v>1</v>
      </c>
      <c r="AB32" s="18">
        <v>1</v>
      </c>
      <c r="AC32" s="17">
        <v>2</v>
      </c>
      <c r="AD32" s="18">
        <v>2</v>
      </c>
      <c r="AE32" s="15">
        <v>1</v>
      </c>
      <c r="AF32" s="16">
        <v>2</v>
      </c>
      <c r="AG32" s="15">
        <v>2</v>
      </c>
      <c r="AH32" s="16">
        <v>1</v>
      </c>
      <c r="AI32" s="15">
        <v>1</v>
      </c>
      <c r="AJ32" s="16">
        <v>1</v>
      </c>
      <c r="AK32" s="15">
        <v>0</v>
      </c>
      <c r="AL32" s="16">
        <v>1</v>
      </c>
      <c r="AM32" s="15">
        <v>1</v>
      </c>
      <c r="AN32" s="16">
        <v>1</v>
      </c>
      <c r="AO32" s="17">
        <v>1</v>
      </c>
      <c r="AP32" s="18">
        <v>0</v>
      </c>
      <c r="AQ32" s="17">
        <v>1</v>
      </c>
      <c r="AR32" s="18">
        <v>2</v>
      </c>
      <c r="AS32" s="17">
        <v>1</v>
      </c>
      <c r="AT32" s="18">
        <v>1</v>
      </c>
      <c r="AU32" s="17">
        <v>2</v>
      </c>
      <c r="AV32" s="18">
        <v>2</v>
      </c>
      <c r="AW32" s="17">
        <v>1</v>
      </c>
      <c r="AX32" s="18">
        <v>1</v>
      </c>
      <c r="AY32" s="2">
        <f t="shared" si="2"/>
        <v>11</v>
      </c>
      <c r="AZ32" s="2">
        <f t="shared" si="6"/>
        <v>13</v>
      </c>
      <c r="BA32" s="2">
        <f t="shared" si="4"/>
        <v>11</v>
      </c>
      <c r="BB32" s="2">
        <f t="shared" si="5"/>
        <v>12</v>
      </c>
      <c r="BC32" s="2"/>
      <c r="BD32" s="2"/>
      <c r="BE32" s="2"/>
      <c r="BF32" s="2"/>
      <c r="BG32" s="2"/>
      <c r="BH32" s="2"/>
    </row>
    <row r="33" spans="1:60" ht="15" customHeight="1">
      <c r="A33" s="118">
        <v>26</v>
      </c>
      <c r="B33" s="43" t="s">
        <v>20</v>
      </c>
      <c r="C33" s="43" t="s">
        <v>251</v>
      </c>
      <c r="D33" s="43" t="s">
        <v>190</v>
      </c>
      <c r="E33" s="40" t="s">
        <v>252</v>
      </c>
      <c r="F33" s="40" t="s">
        <v>253</v>
      </c>
      <c r="G33" s="59">
        <f t="shared" si="0"/>
        <v>0.6716417910447762</v>
      </c>
      <c r="H33" s="6"/>
      <c r="I33" s="31">
        <f t="shared" si="1"/>
        <v>45</v>
      </c>
      <c r="J33" s="32"/>
      <c r="K33" s="15">
        <v>2</v>
      </c>
      <c r="L33" s="16">
        <v>1</v>
      </c>
      <c r="M33" s="15">
        <v>1</v>
      </c>
      <c r="N33" s="16">
        <v>2</v>
      </c>
      <c r="O33" s="15">
        <v>0</v>
      </c>
      <c r="P33" s="16">
        <v>1</v>
      </c>
      <c r="Q33" s="15">
        <v>1</v>
      </c>
      <c r="R33" s="16">
        <v>1</v>
      </c>
      <c r="S33" s="15">
        <v>1</v>
      </c>
      <c r="T33" s="16">
        <v>1</v>
      </c>
      <c r="U33" s="17">
        <v>1</v>
      </c>
      <c r="V33" s="18">
        <v>2</v>
      </c>
      <c r="W33" s="17">
        <v>1</v>
      </c>
      <c r="X33" s="18">
        <v>2</v>
      </c>
      <c r="Y33" s="17">
        <v>1</v>
      </c>
      <c r="Z33" s="18">
        <v>2</v>
      </c>
      <c r="AA33" s="17">
        <v>1</v>
      </c>
      <c r="AB33" s="18">
        <v>1</v>
      </c>
      <c r="AC33" s="17">
        <v>1</v>
      </c>
      <c r="AD33" s="18">
        <v>1</v>
      </c>
      <c r="AE33" s="15">
        <v>1</v>
      </c>
      <c r="AF33" s="16">
        <v>1</v>
      </c>
      <c r="AG33" s="15">
        <v>2</v>
      </c>
      <c r="AH33" s="16">
        <v>1</v>
      </c>
      <c r="AI33" s="15">
        <v>1</v>
      </c>
      <c r="AJ33" s="16">
        <v>1</v>
      </c>
      <c r="AK33" s="15">
        <v>1</v>
      </c>
      <c r="AL33" s="16">
        <v>1</v>
      </c>
      <c r="AM33" s="15">
        <v>2</v>
      </c>
      <c r="AN33" s="16">
        <v>1</v>
      </c>
      <c r="AO33" s="17">
        <v>0</v>
      </c>
      <c r="AP33" s="18">
        <v>2</v>
      </c>
      <c r="AQ33" s="17">
        <v>1</v>
      </c>
      <c r="AR33" s="18">
        <v>0</v>
      </c>
      <c r="AS33" s="17">
        <v>2</v>
      </c>
      <c r="AT33" s="18">
        <v>1</v>
      </c>
      <c r="AU33" s="17">
        <v>1</v>
      </c>
      <c r="AV33" s="18">
        <v>0</v>
      </c>
      <c r="AW33" s="17">
        <v>1</v>
      </c>
      <c r="AX33" s="18">
        <v>1</v>
      </c>
      <c r="AY33" s="2">
        <f t="shared" si="2"/>
        <v>11</v>
      </c>
      <c r="AZ33" s="2">
        <f t="shared" si="6"/>
        <v>13</v>
      </c>
      <c r="BA33" s="2">
        <f t="shared" si="4"/>
        <v>12</v>
      </c>
      <c r="BB33" s="2">
        <f t="shared" si="5"/>
        <v>9</v>
      </c>
      <c r="BC33" s="2"/>
      <c r="BD33" s="2"/>
      <c r="BE33" s="2"/>
      <c r="BF33" s="2"/>
      <c r="BG33" s="2"/>
      <c r="BH33" s="2"/>
    </row>
    <row r="34" spans="1:60" ht="15" customHeight="1">
      <c r="A34" s="120"/>
      <c r="B34" s="43" t="s">
        <v>34</v>
      </c>
      <c r="C34" s="43" t="s">
        <v>266</v>
      </c>
      <c r="D34" s="43" t="s">
        <v>190</v>
      </c>
      <c r="E34" s="40" t="s">
        <v>86</v>
      </c>
      <c r="F34" s="40" t="s">
        <v>267</v>
      </c>
      <c r="G34" s="59">
        <f t="shared" si="0"/>
        <v>0.6716417910447762</v>
      </c>
      <c r="H34" s="6"/>
      <c r="I34" s="31">
        <f t="shared" si="1"/>
        <v>45</v>
      </c>
      <c r="J34" s="32"/>
      <c r="K34" s="15">
        <v>1</v>
      </c>
      <c r="L34" s="16">
        <v>1</v>
      </c>
      <c r="M34" s="15">
        <v>1</v>
      </c>
      <c r="N34" s="16">
        <v>2</v>
      </c>
      <c r="O34" s="15">
        <v>2</v>
      </c>
      <c r="P34" s="16">
        <v>1</v>
      </c>
      <c r="Q34" s="15">
        <v>1</v>
      </c>
      <c r="R34" s="16">
        <v>2</v>
      </c>
      <c r="S34" s="15">
        <v>1</v>
      </c>
      <c r="T34" s="16">
        <v>1</v>
      </c>
      <c r="U34" s="17">
        <v>1</v>
      </c>
      <c r="V34" s="18">
        <v>1</v>
      </c>
      <c r="W34" s="17">
        <v>1</v>
      </c>
      <c r="X34" s="18">
        <v>1</v>
      </c>
      <c r="Y34" s="17">
        <v>1</v>
      </c>
      <c r="Z34" s="18">
        <v>2</v>
      </c>
      <c r="AA34" s="17">
        <v>1</v>
      </c>
      <c r="AB34" s="18">
        <v>2</v>
      </c>
      <c r="AC34" s="17">
        <v>2</v>
      </c>
      <c r="AD34" s="18">
        <v>1</v>
      </c>
      <c r="AE34" s="15">
        <v>1</v>
      </c>
      <c r="AF34" s="16">
        <v>1</v>
      </c>
      <c r="AG34" s="15">
        <v>2</v>
      </c>
      <c r="AH34" s="16">
        <v>1</v>
      </c>
      <c r="AI34" s="15">
        <v>1</v>
      </c>
      <c r="AJ34" s="16">
        <v>1</v>
      </c>
      <c r="AK34" s="15">
        <v>0</v>
      </c>
      <c r="AL34" s="16">
        <v>1</v>
      </c>
      <c r="AM34" s="15">
        <v>1</v>
      </c>
      <c r="AN34" s="16">
        <v>1</v>
      </c>
      <c r="AO34" s="17">
        <v>0</v>
      </c>
      <c r="AP34" s="18">
        <v>1</v>
      </c>
      <c r="AQ34" s="17">
        <v>1</v>
      </c>
      <c r="AR34" s="18">
        <v>2</v>
      </c>
      <c r="AS34" s="17">
        <v>1</v>
      </c>
      <c r="AT34" s="18">
        <v>1</v>
      </c>
      <c r="AU34" s="17">
        <v>0</v>
      </c>
      <c r="AV34" s="18">
        <v>1</v>
      </c>
      <c r="AW34" s="17">
        <v>1</v>
      </c>
      <c r="AX34" s="18">
        <v>1</v>
      </c>
      <c r="AY34" s="2">
        <f t="shared" si="2"/>
        <v>13</v>
      </c>
      <c r="AZ34" s="2">
        <f t="shared" si="6"/>
        <v>13</v>
      </c>
      <c r="BA34" s="2">
        <f t="shared" si="4"/>
        <v>10</v>
      </c>
      <c r="BB34" s="2">
        <f t="shared" si="5"/>
        <v>9</v>
      </c>
      <c r="BC34" s="2"/>
      <c r="BD34" s="2"/>
      <c r="BE34" s="2"/>
      <c r="BF34" s="2"/>
      <c r="BG34" s="2"/>
      <c r="BH34" s="2"/>
    </row>
    <row r="35" spans="1:60" ht="15" customHeight="1">
      <c r="A35" s="45">
        <v>28</v>
      </c>
      <c r="B35" s="43" t="s">
        <v>20</v>
      </c>
      <c r="C35" s="43" t="s">
        <v>296</v>
      </c>
      <c r="D35" s="43" t="s">
        <v>190</v>
      </c>
      <c r="E35" s="43" t="s">
        <v>79</v>
      </c>
      <c r="F35" s="43" t="s">
        <v>297</v>
      </c>
      <c r="G35" s="59">
        <f t="shared" si="0"/>
        <v>0.5522388059701493</v>
      </c>
      <c r="H35" s="6"/>
      <c r="I35" s="31">
        <f t="shared" si="1"/>
        <v>37</v>
      </c>
      <c r="J35" s="32"/>
      <c r="K35" s="15">
        <v>2</v>
      </c>
      <c r="L35" s="16">
        <v>1</v>
      </c>
      <c r="M35" s="15">
        <v>1</v>
      </c>
      <c r="N35" s="16">
        <v>1</v>
      </c>
      <c r="O35" s="15">
        <v>1</v>
      </c>
      <c r="P35" s="16">
        <v>1</v>
      </c>
      <c r="Q35" s="15">
        <v>0</v>
      </c>
      <c r="R35" s="16">
        <v>1</v>
      </c>
      <c r="S35" s="15">
        <v>0</v>
      </c>
      <c r="T35" s="16">
        <v>2</v>
      </c>
      <c r="U35" s="17">
        <v>1</v>
      </c>
      <c r="V35" s="18">
        <v>1</v>
      </c>
      <c r="W35" s="17">
        <v>1</v>
      </c>
      <c r="X35" s="18">
        <v>2</v>
      </c>
      <c r="Y35" s="17">
        <v>1</v>
      </c>
      <c r="Z35" s="18">
        <v>0</v>
      </c>
      <c r="AA35" s="17">
        <v>1</v>
      </c>
      <c r="AB35" s="18">
        <v>1</v>
      </c>
      <c r="AC35" s="17">
        <v>2</v>
      </c>
      <c r="AD35" s="18">
        <v>1</v>
      </c>
      <c r="AE35" s="15">
        <v>0</v>
      </c>
      <c r="AF35" s="16">
        <v>0</v>
      </c>
      <c r="AG35" s="15">
        <v>1</v>
      </c>
      <c r="AH35" s="16">
        <v>1</v>
      </c>
      <c r="AI35" s="15">
        <v>1</v>
      </c>
      <c r="AJ35" s="16">
        <v>1</v>
      </c>
      <c r="AK35" s="15">
        <v>0</v>
      </c>
      <c r="AL35" s="16">
        <v>1</v>
      </c>
      <c r="AM35" s="15">
        <v>1</v>
      </c>
      <c r="AN35" s="16">
        <v>1</v>
      </c>
      <c r="AO35" s="17">
        <v>1</v>
      </c>
      <c r="AP35" s="18">
        <v>2</v>
      </c>
      <c r="AQ35" s="17">
        <v>1</v>
      </c>
      <c r="AR35" s="18">
        <v>1</v>
      </c>
      <c r="AS35" s="17">
        <v>1</v>
      </c>
      <c r="AT35" s="18">
        <v>1</v>
      </c>
      <c r="AU35" s="17">
        <v>1</v>
      </c>
      <c r="AV35" s="18">
        <v>1</v>
      </c>
      <c r="AW35" s="17">
        <v>0</v>
      </c>
      <c r="AX35" s="18">
        <v>0</v>
      </c>
      <c r="AY35" s="2">
        <f t="shared" si="2"/>
        <v>10</v>
      </c>
      <c r="AZ35" s="2">
        <f t="shared" si="6"/>
        <v>11</v>
      </c>
      <c r="BA35" s="2">
        <f t="shared" si="4"/>
        <v>7</v>
      </c>
      <c r="BB35" s="2">
        <f t="shared" si="5"/>
        <v>9</v>
      </c>
      <c r="BC35" s="2"/>
      <c r="BD35" s="2"/>
      <c r="BE35" s="2"/>
      <c r="BF35" s="2"/>
      <c r="BG35" s="2"/>
      <c r="BH35" s="2"/>
    </row>
    <row r="36" spans="1:60" ht="15" customHeight="1">
      <c r="A36" s="45">
        <v>29</v>
      </c>
      <c r="B36" s="43" t="s">
        <v>78</v>
      </c>
      <c r="C36" s="43" t="s">
        <v>279</v>
      </c>
      <c r="D36" s="43" t="s">
        <v>190</v>
      </c>
      <c r="E36" s="40" t="s">
        <v>79</v>
      </c>
      <c r="F36" s="40" t="s">
        <v>297</v>
      </c>
      <c r="G36" s="59">
        <f t="shared" si="0"/>
        <v>0.5373134328358209</v>
      </c>
      <c r="H36" s="6"/>
      <c r="I36" s="31">
        <f t="shared" si="1"/>
        <v>36</v>
      </c>
      <c r="J36" s="32"/>
      <c r="K36" s="15">
        <v>2</v>
      </c>
      <c r="L36" s="16">
        <v>2</v>
      </c>
      <c r="M36" s="15">
        <v>0</v>
      </c>
      <c r="N36" s="16">
        <v>0</v>
      </c>
      <c r="O36" s="15">
        <v>1</v>
      </c>
      <c r="P36" s="16">
        <v>0</v>
      </c>
      <c r="Q36" s="15">
        <v>0</v>
      </c>
      <c r="R36" s="16">
        <v>2</v>
      </c>
      <c r="S36" s="15">
        <v>1</v>
      </c>
      <c r="T36" s="16">
        <v>0</v>
      </c>
      <c r="U36" s="17">
        <v>1</v>
      </c>
      <c r="V36" s="18">
        <v>1</v>
      </c>
      <c r="W36" s="17">
        <v>2</v>
      </c>
      <c r="X36" s="18">
        <v>1</v>
      </c>
      <c r="Y36" s="17">
        <v>1</v>
      </c>
      <c r="Z36" s="18">
        <v>2</v>
      </c>
      <c r="AA36" s="17">
        <v>1</v>
      </c>
      <c r="AB36" s="18">
        <v>1</v>
      </c>
      <c r="AC36" s="17">
        <v>1</v>
      </c>
      <c r="AD36" s="18">
        <v>1</v>
      </c>
      <c r="AE36" s="15">
        <v>0</v>
      </c>
      <c r="AF36" s="16">
        <v>1</v>
      </c>
      <c r="AG36" s="15">
        <v>1</v>
      </c>
      <c r="AH36" s="16">
        <v>1</v>
      </c>
      <c r="AI36" s="15">
        <v>0</v>
      </c>
      <c r="AJ36" s="16">
        <v>1</v>
      </c>
      <c r="AK36" s="15">
        <v>2</v>
      </c>
      <c r="AL36" s="16">
        <v>1</v>
      </c>
      <c r="AM36" s="15">
        <v>1</v>
      </c>
      <c r="AN36" s="16">
        <v>1</v>
      </c>
      <c r="AO36" s="17">
        <v>1</v>
      </c>
      <c r="AP36" s="18">
        <v>0</v>
      </c>
      <c r="AQ36" s="17">
        <v>1</v>
      </c>
      <c r="AR36" s="18">
        <v>1</v>
      </c>
      <c r="AS36" s="17">
        <v>1</v>
      </c>
      <c r="AT36" s="18">
        <v>2</v>
      </c>
      <c r="AU36" s="17">
        <v>0</v>
      </c>
      <c r="AV36" s="18">
        <v>1</v>
      </c>
      <c r="AW36" s="17">
        <v>0</v>
      </c>
      <c r="AX36" s="18">
        <v>0</v>
      </c>
      <c r="AY36" s="2">
        <f t="shared" si="2"/>
        <v>8</v>
      </c>
      <c r="AZ36" s="2">
        <f t="shared" si="6"/>
        <v>12</v>
      </c>
      <c r="BA36" s="2">
        <f t="shared" si="4"/>
        <v>9</v>
      </c>
      <c r="BB36" s="2">
        <f t="shared" si="5"/>
        <v>7</v>
      </c>
      <c r="BC36" s="2"/>
      <c r="BD36" s="2"/>
      <c r="BE36" s="2"/>
      <c r="BF36" s="2"/>
      <c r="BG36" s="2"/>
      <c r="BH36" s="2"/>
    </row>
    <row r="37" spans="1:60" ht="12.75" customHeight="1">
      <c r="A37" s="1"/>
      <c r="B37" s="2"/>
      <c r="C37" s="2"/>
      <c r="D37" s="2"/>
      <c r="E37" s="70"/>
      <c r="F37" s="70"/>
      <c r="G37" s="4"/>
      <c r="H37" s="33" t="s">
        <v>10</v>
      </c>
      <c r="I37" s="83">
        <f>MAX(I8:I36)</f>
        <v>67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2.75" customHeight="1">
      <c r="A38" s="1"/>
      <c r="B38" s="2"/>
      <c r="C38" s="2"/>
      <c r="D38" s="2"/>
      <c r="E38" s="64"/>
      <c r="F38" s="64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5" customHeight="1">
      <c r="A39" s="1"/>
      <c r="B39" s="2"/>
      <c r="C39" s="2"/>
      <c r="D39" s="2"/>
      <c r="E39" s="64"/>
      <c r="F39" s="64"/>
      <c r="G39" s="4"/>
      <c r="H39" s="3"/>
      <c r="I39" s="39" t="s">
        <v>41</v>
      </c>
      <c r="J39" s="2"/>
      <c r="K39" s="35" t="e">
        <f>COUNTIF(#REF!,2)/(COUNTIF(K7:K36,2)+COUNTIF(K7:K36,1)+COUNTIF(K7:K36,0))*100</f>
        <v>#REF!</v>
      </c>
      <c r="L39" s="35" t="e">
        <f>COUNTIF(#REF!,2)/(COUNTIF(L7:L36,2)+COUNTIF(L7:L36,1)+COUNTIF(L7:L36,0))*100</f>
        <v>#REF!</v>
      </c>
      <c r="M39" s="35" t="e">
        <f>COUNTIF(#REF!,2)/(COUNTIF(M7:M36,2)+COUNTIF(M7:M36,1)+COUNTIF(M7:M36,0))*100</f>
        <v>#REF!</v>
      </c>
      <c r="N39" s="35" t="e">
        <f>COUNTIF(#REF!,2)/(COUNTIF(N7:N36,2)+COUNTIF(N7:N36,1)+COUNTIF(N7:N36,0))*100</f>
        <v>#REF!</v>
      </c>
      <c r="O39" s="35" t="e">
        <f>COUNTIF(#REF!,2)/(COUNTIF(O7:O36,2)+COUNTIF(O7:O36,1)+COUNTIF(O7:O36,0))*100</f>
        <v>#REF!</v>
      </c>
      <c r="P39" s="35" t="e">
        <f>COUNTIF(#REF!,2)/(COUNTIF(P7:P36,2)+COUNTIF(P7:P36,1)+COUNTIF(P7:P36,0))*100</f>
        <v>#REF!</v>
      </c>
      <c r="Q39" s="35" t="e">
        <f>COUNTIF(#REF!,2)/(COUNTIF(Q7:Q36,2)+COUNTIF(Q7:Q36,1)+COUNTIF(Q7:Q36,0))*100</f>
        <v>#REF!</v>
      </c>
      <c r="R39" s="35" t="e">
        <f>COUNTIF(#REF!,2)/(COUNTIF(R7:R36,2)+COUNTIF(R7:R36,1)+COUNTIF(R7:R36,0))*100</f>
        <v>#REF!</v>
      </c>
      <c r="S39" s="35" t="e">
        <f>COUNTIF(#REF!,2)/(COUNTIF(S7:S36,2)+COUNTIF(S7:S36,1)+COUNTIF(S7:S36,0))*100</f>
        <v>#REF!</v>
      </c>
      <c r="T39" s="35" t="e">
        <f>COUNTIF(#REF!,2)/(COUNTIF(T7:T36,2)+COUNTIF(T7:T36,1)+COUNTIF(T7:T36,0))*100</f>
        <v>#REF!</v>
      </c>
      <c r="U39" s="35" t="e">
        <f>COUNTIF(#REF!,2)/(COUNTIF(U7:U36,2)+COUNTIF(U7:U36,1)+COUNTIF(U7:U36,0))*100</f>
        <v>#REF!</v>
      </c>
      <c r="V39" s="35" t="e">
        <f>COUNTIF(#REF!,2)/(COUNTIF(V7:V36,2)+COUNTIF(V7:V36,1)+COUNTIF(V7:V36,0))*100</f>
        <v>#REF!</v>
      </c>
      <c r="W39" s="35" t="e">
        <f>COUNTIF(#REF!,2)/(COUNTIF(W7:W36,2)+COUNTIF(W7:W36,1)+COUNTIF(W7:W36,0))*100</f>
        <v>#REF!</v>
      </c>
      <c r="X39" s="35" t="e">
        <f>COUNTIF(#REF!,2)/(COUNTIF(X7:X36,2)+COUNTIF(X7:X36,1)+COUNTIF(X7:X36,0))*100</f>
        <v>#REF!</v>
      </c>
      <c r="Y39" s="35" t="e">
        <f>COUNTIF(#REF!,2)/(COUNTIF(Y7:Y36,2)+COUNTIF(Y7:Y36,1)+COUNTIF(Y7:Y36,0))*100</f>
        <v>#REF!</v>
      </c>
      <c r="Z39" s="35" t="e">
        <f>COUNTIF(#REF!,2)/(COUNTIF(Z7:Z36,2)+COUNTIF(Z7:Z36,1)+COUNTIF(Z7:Z36,0))*100</f>
        <v>#REF!</v>
      </c>
      <c r="AA39" s="35" t="e">
        <f>COUNTIF(#REF!,2)/(COUNTIF(AA7:AA36,2)+COUNTIF(AA7:AA36,1)+COUNTIF(AA7:AA36,0))*100</f>
        <v>#REF!</v>
      </c>
      <c r="AB39" s="35" t="e">
        <f>COUNTIF(#REF!,2)/(COUNTIF(AB7:AB36,2)+COUNTIF(AB7:AB36,1)+COUNTIF(AB7:AB36,0))*100</f>
        <v>#REF!</v>
      </c>
      <c r="AC39" s="35" t="e">
        <f>COUNTIF(#REF!,2)/(COUNTIF(AC7:AC36,2)+COUNTIF(AC7:AC36,1)+COUNTIF(AC7:AC36,0))*100</f>
        <v>#REF!</v>
      </c>
      <c r="AD39" s="35" t="e">
        <f>COUNTIF(#REF!,2)/(COUNTIF(AD7:AD36,2)+COUNTIF(AD7:AD36,1)+COUNTIF(AD7:AD36,0))*100</f>
        <v>#REF!</v>
      </c>
      <c r="AE39" s="35" t="e">
        <f>COUNTIF(#REF!,2)/(COUNTIF(AE7:AE36,2)+COUNTIF(AE7:AE36,1)+COUNTIF(AE7:AE36,0))*100</f>
        <v>#REF!</v>
      </c>
      <c r="AF39" s="35" t="e">
        <f>COUNTIF(#REF!,2)/(COUNTIF(AF7:AF36,2)+COUNTIF(AF7:AF36,1)+COUNTIF(AF7:AF36,0))*100</f>
        <v>#REF!</v>
      </c>
      <c r="AG39" s="35" t="e">
        <f>COUNTIF(#REF!,2)/(COUNTIF(AG7:AG36,2)+COUNTIF(AG7:AG36,1)+COUNTIF(AG7:AG36,0))*100</f>
        <v>#REF!</v>
      </c>
      <c r="AH39" s="35" t="e">
        <f>COUNTIF(#REF!,2)/(COUNTIF(AH7:AH36,2)+COUNTIF(AH7:AH36,1)+COUNTIF(AH7:AH36,0))*100</f>
        <v>#REF!</v>
      </c>
      <c r="AI39" s="35" t="e">
        <f>COUNTIF(#REF!,2)/(COUNTIF(AI7:AI36,2)+COUNTIF(AI7:AI36,1)+COUNTIF(AI7:AI36,0))*100</f>
        <v>#REF!</v>
      </c>
      <c r="AJ39" s="35" t="e">
        <f>COUNTIF(#REF!,2)/(COUNTIF(AJ7:AJ36,2)+COUNTIF(AJ7:AJ36,1)+COUNTIF(AJ7:AJ36,0))*100</f>
        <v>#REF!</v>
      </c>
      <c r="AK39" s="35" t="e">
        <f>COUNTIF(#REF!,2)/(COUNTIF(AK7:AK36,2)+COUNTIF(AK7:AK36,1)+COUNTIF(AK7:AK36,0))*100</f>
        <v>#REF!</v>
      </c>
      <c r="AL39" s="35" t="e">
        <f>COUNTIF(#REF!,2)/(COUNTIF(AL7:AL36,2)+COUNTIF(AL7:AL36,1)+COUNTIF(AL7:AL36,0))*100</f>
        <v>#REF!</v>
      </c>
      <c r="AM39" s="35" t="e">
        <f>COUNTIF(#REF!,2)/(COUNTIF(AM7:AM36,2)+COUNTIF(AM7:AM36,1)+COUNTIF(AM7:AM36,0))*100</f>
        <v>#REF!</v>
      </c>
      <c r="AN39" s="35" t="e">
        <f>COUNTIF(#REF!,2)/(COUNTIF(AN7:AN36,2)+COUNTIF(AN7:AN36,1)+COUNTIF(AN7:AN36,0))*100</f>
        <v>#REF!</v>
      </c>
      <c r="AO39" s="35" t="e">
        <f>COUNTIF(#REF!,2)/(COUNTIF(AO7:AO36,2)+COUNTIF(AO7:AO36,1)+COUNTIF(AO7:AO36,0))*100</f>
        <v>#REF!</v>
      </c>
      <c r="AP39" s="35" t="e">
        <f>COUNTIF(#REF!,2)/(COUNTIF(AP7:AP36,2)+COUNTIF(AP7:AP36,1)+COUNTIF(AP7:AP36,0))*100</f>
        <v>#REF!</v>
      </c>
      <c r="AQ39" s="35" t="e">
        <f>COUNTIF(#REF!,2)/(COUNTIF(AQ7:AQ36,2)+COUNTIF(AQ7:AQ36,1)+COUNTIF(AQ7:AQ36,0))*100</f>
        <v>#REF!</v>
      </c>
      <c r="AR39" s="35" t="e">
        <f>COUNTIF(#REF!,2)/(COUNTIF(AR7:AR36,2)+COUNTIF(AR7:AR36,1)+COUNTIF(AR7:AR36,0))*100</f>
        <v>#REF!</v>
      </c>
      <c r="AS39" s="35" t="e">
        <f>COUNTIF(#REF!,2)/(COUNTIF(AS7:AS36,2)+COUNTIF(AS7:AS36,1)+COUNTIF(AS7:AS36,0))*100</f>
        <v>#REF!</v>
      </c>
      <c r="AT39" s="35" t="e">
        <f>COUNTIF(#REF!,2)/(COUNTIF(AT7:AT36,2)+COUNTIF(AT7:AT36,1)+COUNTIF(AT7:AT36,0))*100</f>
        <v>#REF!</v>
      </c>
      <c r="AU39" s="35" t="e">
        <f>COUNTIF(#REF!,2)/(COUNTIF(AU7:AU36,2)+COUNTIF(AU7:AU36,1)+COUNTIF(AU7:AU36,0))*100</f>
        <v>#REF!</v>
      </c>
      <c r="AV39" s="35" t="e">
        <f>COUNTIF(#REF!,2)/(COUNTIF(AV7:AV36,2)+COUNTIF(AV7:AV36,1)+COUNTIF(AV7:AV36,0))*100</f>
        <v>#REF!</v>
      </c>
      <c r="AW39" s="35" t="e">
        <f>COUNTIF(#REF!,2)/(COUNTIF(AW7:AW36,2)+COUNTIF(AW7:AW36,1)+COUNTIF(AW7:AW36,0))*100</f>
        <v>#REF!</v>
      </c>
      <c r="AX39" s="35" t="e">
        <f>COUNTIF(#REF!,2)/(COUNTIF(AX7:AX36,2)+COUNTIF(AX7:AX36,1)+COUNTIF(AX7:AX36,0))*100</f>
        <v>#REF!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.75" customHeight="1">
      <c r="A40" s="1"/>
      <c r="B40" s="2"/>
      <c r="C40" s="2"/>
      <c r="D40" s="2"/>
      <c r="E40" s="64"/>
      <c r="F40" s="64"/>
      <c r="G40" s="4"/>
      <c r="H40" s="3"/>
      <c r="I40" s="2"/>
      <c r="J40" s="2"/>
      <c r="K40" s="36" t="s">
        <v>12</v>
      </c>
      <c r="L40" s="36" t="s">
        <v>12</v>
      </c>
      <c r="M40" s="36" t="s">
        <v>12</v>
      </c>
      <c r="N40" s="36" t="s">
        <v>12</v>
      </c>
      <c r="O40" s="36" t="s">
        <v>12</v>
      </c>
      <c r="P40" s="36" t="s">
        <v>12</v>
      </c>
      <c r="Q40" s="36" t="s">
        <v>12</v>
      </c>
      <c r="R40" s="36" t="s">
        <v>12</v>
      </c>
      <c r="S40" s="36" t="s">
        <v>12</v>
      </c>
      <c r="T40" s="36" t="s">
        <v>12</v>
      </c>
      <c r="U40" s="36" t="s">
        <v>12</v>
      </c>
      <c r="V40" s="36" t="s">
        <v>12</v>
      </c>
      <c r="W40" s="36" t="s">
        <v>12</v>
      </c>
      <c r="X40" s="36" t="s">
        <v>12</v>
      </c>
      <c r="Y40" s="36" t="s">
        <v>12</v>
      </c>
      <c r="Z40" s="36" t="s">
        <v>12</v>
      </c>
      <c r="AA40" s="36" t="s">
        <v>12</v>
      </c>
      <c r="AB40" s="36" t="s">
        <v>12</v>
      </c>
      <c r="AC40" s="36" t="s">
        <v>12</v>
      </c>
      <c r="AD40" s="36" t="s">
        <v>12</v>
      </c>
      <c r="AE40" s="36" t="s">
        <v>12</v>
      </c>
      <c r="AF40" s="36" t="s">
        <v>12</v>
      </c>
      <c r="AG40" s="36" t="s">
        <v>12</v>
      </c>
      <c r="AH40" s="36" t="s">
        <v>12</v>
      </c>
      <c r="AI40" s="36" t="s">
        <v>12</v>
      </c>
      <c r="AJ40" s="36" t="s">
        <v>12</v>
      </c>
      <c r="AK40" s="36" t="s">
        <v>12</v>
      </c>
      <c r="AL40" s="36" t="s">
        <v>12</v>
      </c>
      <c r="AM40" s="36" t="s">
        <v>12</v>
      </c>
      <c r="AN40" s="36" t="s">
        <v>12</v>
      </c>
      <c r="AO40" s="36" t="s">
        <v>12</v>
      </c>
      <c r="AP40" s="36" t="s">
        <v>12</v>
      </c>
      <c r="AQ40" s="36" t="s">
        <v>12</v>
      </c>
      <c r="AR40" s="36" t="s">
        <v>12</v>
      </c>
      <c r="AS40" s="36" t="s">
        <v>12</v>
      </c>
      <c r="AT40" s="36" t="s">
        <v>12</v>
      </c>
      <c r="AU40" s="36" t="s">
        <v>12</v>
      </c>
      <c r="AV40" s="36" t="s">
        <v>12</v>
      </c>
      <c r="AW40" s="36" t="s">
        <v>12</v>
      </c>
      <c r="AX40" s="36" t="s">
        <v>12</v>
      </c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 customHeight="1">
      <c r="A41" s="1"/>
      <c r="B41" s="2"/>
      <c r="C41" s="2"/>
      <c r="D41" s="2"/>
      <c r="E41" s="64"/>
      <c r="F41" s="64"/>
      <c r="G41" s="4"/>
      <c r="H41" s="3"/>
      <c r="I41" s="39" t="s">
        <v>11</v>
      </c>
      <c r="J41" s="2"/>
      <c r="K41" s="35" t="e">
        <f>COUNTIF(#REF!,1)/(COUNTIF(#REF!,2)+COUNTIF(#REF!,1)+COUNTIF(#REF!,0))*100</f>
        <v>#REF!</v>
      </c>
      <c r="L41" s="35" t="e">
        <f>COUNTIF(#REF!,1)/(COUNTIF(#REF!,2)+COUNTIF(#REF!,1)+COUNTIF(#REF!,0))*100</f>
        <v>#REF!</v>
      </c>
      <c r="M41" s="35" t="e">
        <f>COUNTIF(#REF!,1)/(COUNTIF(#REF!,2)+COUNTIF(#REF!,1)+COUNTIF(#REF!,0))*100</f>
        <v>#REF!</v>
      </c>
      <c r="N41" s="35" t="e">
        <f>COUNTIF(#REF!,1)/(COUNTIF(#REF!,2)+COUNTIF(#REF!,1)+COUNTIF(#REF!,0))*100</f>
        <v>#REF!</v>
      </c>
      <c r="O41" s="35" t="e">
        <f>COUNTIF(#REF!,1)/(COUNTIF(#REF!,2)+COUNTIF(#REF!,1)+COUNTIF(#REF!,0))*100</f>
        <v>#REF!</v>
      </c>
      <c r="P41" s="35" t="e">
        <f>COUNTIF(#REF!,1)/(COUNTIF(#REF!,2)+COUNTIF(#REF!,1)+COUNTIF(#REF!,0))*100</f>
        <v>#REF!</v>
      </c>
      <c r="Q41" s="35" t="e">
        <f>COUNTIF(#REF!,1)/(COUNTIF(#REF!,2)+COUNTIF(#REF!,1)+COUNTIF(#REF!,0))*100</f>
        <v>#REF!</v>
      </c>
      <c r="R41" s="35" t="e">
        <f>COUNTIF(#REF!,1)/(COUNTIF(#REF!,2)+COUNTIF(#REF!,1)+COUNTIF(#REF!,0))*100</f>
        <v>#REF!</v>
      </c>
      <c r="S41" s="35" t="e">
        <f>COUNTIF(#REF!,1)/(COUNTIF(#REF!,2)+COUNTIF(#REF!,1)+COUNTIF(#REF!,0))*100</f>
        <v>#REF!</v>
      </c>
      <c r="T41" s="35" t="e">
        <f>COUNTIF(#REF!,1)/(COUNTIF(#REF!,2)+COUNTIF(#REF!,1)+COUNTIF(#REF!,0))*100</f>
        <v>#REF!</v>
      </c>
      <c r="U41" s="35" t="e">
        <f>COUNTIF(#REF!,1)/(COUNTIF(#REF!,2)+COUNTIF(#REF!,1)+COUNTIF(#REF!,0))*100</f>
        <v>#REF!</v>
      </c>
      <c r="V41" s="35" t="e">
        <f>COUNTIF(#REF!,1)/(COUNTIF(#REF!,2)+COUNTIF(#REF!,1)+COUNTIF(#REF!,0))*100</f>
        <v>#REF!</v>
      </c>
      <c r="W41" s="35" t="e">
        <f>COUNTIF(#REF!,1)/(COUNTIF(#REF!,2)+COUNTIF(#REF!,1)+COUNTIF(#REF!,0))*100</f>
        <v>#REF!</v>
      </c>
      <c r="X41" s="35" t="e">
        <f>COUNTIF(#REF!,1)/(COUNTIF(#REF!,2)+COUNTIF(#REF!,1)+COUNTIF(#REF!,0))*100</f>
        <v>#REF!</v>
      </c>
      <c r="Y41" s="35" t="e">
        <f>COUNTIF(#REF!,1)/(COUNTIF(#REF!,2)+COUNTIF(#REF!,1)+COUNTIF(#REF!,0))*100</f>
        <v>#REF!</v>
      </c>
      <c r="Z41" s="35" t="e">
        <f>COUNTIF(#REF!,1)/(COUNTIF(#REF!,2)+COUNTIF(#REF!,1)+COUNTIF(#REF!,0))*100</f>
        <v>#REF!</v>
      </c>
      <c r="AA41" s="35" t="e">
        <f>COUNTIF(#REF!,1)/(COUNTIF(#REF!,2)+COUNTIF(#REF!,1)+COUNTIF(#REF!,0))*100</f>
        <v>#REF!</v>
      </c>
      <c r="AB41" s="35" t="e">
        <f>COUNTIF(#REF!,1)/(COUNTIF(#REF!,2)+COUNTIF(#REF!,1)+COUNTIF(#REF!,0))*100</f>
        <v>#REF!</v>
      </c>
      <c r="AC41" s="35" t="e">
        <f>COUNTIF(#REF!,1)/(COUNTIF(#REF!,2)+COUNTIF(#REF!,1)+COUNTIF(#REF!,0))*100</f>
        <v>#REF!</v>
      </c>
      <c r="AD41" s="35" t="e">
        <f>COUNTIF(#REF!,1)/(COUNTIF(#REF!,2)+COUNTIF(#REF!,1)+COUNTIF(#REF!,0))*100</f>
        <v>#REF!</v>
      </c>
      <c r="AE41" s="35" t="e">
        <f>COUNTIF(#REF!,1)/(COUNTIF(#REF!,2)+COUNTIF(#REF!,1)+COUNTIF(#REF!,0))*100</f>
        <v>#REF!</v>
      </c>
      <c r="AF41" s="35" t="e">
        <f>COUNTIF(#REF!,1)/(COUNTIF(#REF!,2)+COUNTIF(#REF!,1)+COUNTIF(#REF!,0))*100</f>
        <v>#REF!</v>
      </c>
      <c r="AG41" s="35" t="e">
        <f>COUNTIF(#REF!,1)/(COUNTIF(#REF!,2)+COUNTIF(#REF!,1)+COUNTIF(#REF!,0))*100</f>
        <v>#REF!</v>
      </c>
      <c r="AH41" s="35" t="e">
        <f>COUNTIF(#REF!,1)/(COUNTIF(#REF!,2)+COUNTIF(#REF!,1)+COUNTIF(#REF!,0))*100</f>
        <v>#REF!</v>
      </c>
      <c r="AI41" s="35" t="e">
        <f>COUNTIF(#REF!,1)/(COUNTIF(#REF!,2)+COUNTIF(#REF!,1)+COUNTIF(#REF!,0))*100</f>
        <v>#REF!</v>
      </c>
      <c r="AJ41" s="35" t="e">
        <f>COUNTIF(#REF!,1)/(COUNTIF(#REF!,2)+COUNTIF(#REF!,1)+COUNTIF(#REF!,0))*100</f>
        <v>#REF!</v>
      </c>
      <c r="AK41" s="35" t="e">
        <f>COUNTIF(#REF!,1)/(COUNTIF(#REF!,2)+COUNTIF(#REF!,1)+COUNTIF(#REF!,0))*100</f>
        <v>#REF!</v>
      </c>
      <c r="AL41" s="35" t="e">
        <f>COUNTIF(#REF!,1)/(COUNTIF(#REF!,2)+COUNTIF(#REF!,1)+COUNTIF(#REF!,0))*100</f>
        <v>#REF!</v>
      </c>
      <c r="AM41" s="35" t="e">
        <f>COUNTIF(#REF!,1)/(COUNTIF(#REF!,2)+COUNTIF(#REF!,1)+COUNTIF(#REF!,0))*100</f>
        <v>#REF!</v>
      </c>
      <c r="AN41" s="35" t="e">
        <f>COUNTIF(#REF!,1)/(COUNTIF(#REF!,2)+COUNTIF(#REF!,1)+COUNTIF(#REF!,0))*100</f>
        <v>#REF!</v>
      </c>
      <c r="AO41" s="35" t="e">
        <f>COUNTIF(#REF!,1)/(COUNTIF(#REF!,2)+COUNTIF(#REF!,1)+COUNTIF(#REF!,0))*100</f>
        <v>#REF!</v>
      </c>
      <c r="AP41" s="35" t="e">
        <f>COUNTIF(#REF!,1)/(COUNTIF(#REF!,2)+COUNTIF(#REF!,1)+COUNTIF(#REF!,0))*100</f>
        <v>#REF!</v>
      </c>
      <c r="AQ41" s="35" t="e">
        <f>COUNTIF(#REF!,1)/(COUNTIF(#REF!,2)+COUNTIF(#REF!,1)+COUNTIF(#REF!,0))*100</f>
        <v>#REF!</v>
      </c>
      <c r="AR41" s="35" t="e">
        <f>COUNTIF(#REF!,1)/(COUNTIF(#REF!,2)+COUNTIF(#REF!,1)+COUNTIF(#REF!,0))*100</f>
        <v>#REF!</v>
      </c>
      <c r="AS41" s="35" t="e">
        <f>COUNTIF(#REF!,1)/(COUNTIF(#REF!,2)+COUNTIF(#REF!,1)+COUNTIF(#REF!,0))*100</f>
        <v>#REF!</v>
      </c>
      <c r="AT41" s="35" t="e">
        <f>COUNTIF(#REF!,1)/(COUNTIF(#REF!,2)+COUNTIF(#REF!,1)+COUNTIF(#REF!,0))*100</f>
        <v>#REF!</v>
      </c>
      <c r="AU41" s="35" t="e">
        <f>COUNTIF(#REF!,1)/(COUNTIF(#REF!,2)+COUNTIF(#REF!,1)+COUNTIF(#REF!,0))*100</f>
        <v>#REF!</v>
      </c>
      <c r="AV41" s="35" t="e">
        <f>COUNTIF(#REF!,1)/(COUNTIF(#REF!,2)+COUNTIF(#REF!,1)+COUNTIF(#REF!,0))*100</f>
        <v>#REF!</v>
      </c>
      <c r="AW41" s="35" t="e">
        <f>COUNTIF(#REF!,1)/(COUNTIF(#REF!,2)+COUNTIF(#REF!,1)+COUNTIF(#REF!,0))*100</f>
        <v>#REF!</v>
      </c>
      <c r="AX41" s="35" t="e">
        <f>COUNTIF(#REF!,1)/(COUNTIF(#REF!,2)+COUNTIF(#REF!,1)+COUNTIF(#REF!,0))*100</f>
        <v>#REF!</v>
      </c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5" customHeight="1">
      <c r="A42" s="37"/>
      <c r="B42" s="2"/>
      <c r="C42" s="2"/>
      <c r="D42" s="2"/>
      <c r="E42" s="63"/>
      <c r="F42" s="63"/>
      <c r="G42" s="4"/>
      <c r="H42" s="3"/>
      <c r="I42" s="2"/>
      <c r="J42" s="2"/>
      <c r="K42" s="36" t="s">
        <v>12</v>
      </c>
      <c r="L42" s="36" t="s">
        <v>12</v>
      </c>
      <c r="M42" s="36" t="s">
        <v>12</v>
      </c>
      <c r="N42" s="36" t="s">
        <v>12</v>
      </c>
      <c r="O42" s="36" t="s">
        <v>12</v>
      </c>
      <c r="P42" s="36" t="s">
        <v>12</v>
      </c>
      <c r="Q42" s="36" t="s">
        <v>12</v>
      </c>
      <c r="R42" s="36" t="s">
        <v>12</v>
      </c>
      <c r="S42" s="36" t="s">
        <v>12</v>
      </c>
      <c r="T42" s="36" t="s">
        <v>12</v>
      </c>
      <c r="U42" s="36" t="s">
        <v>12</v>
      </c>
      <c r="V42" s="36" t="s">
        <v>12</v>
      </c>
      <c r="W42" s="36" t="s">
        <v>12</v>
      </c>
      <c r="X42" s="36" t="s">
        <v>12</v>
      </c>
      <c r="Y42" s="36" t="s">
        <v>12</v>
      </c>
      <c r="Z42" s="36" t="s">
        <v>12</v>
      </c>
      <c r="AA42" s="36" t="s">
        <v>12</v>
      </c>
      <c r="AB42" s="36" t="s">
        <v>12</v>
      </c>
      <c r="AC42" s="36" t="s">
        <v>12</v>
      </c>
      <c r="AD42" s="36" t="s">
        <v>12</v>
      </c>
      <c r="AE42" s="36" t="s">
        <v>12</v>
      </c>
      <c r="AF42" s="36" t="s">
        <v>12</v>
      </c>
      <c r="AG42" s="36" t="s">
        <v>12</v>
      </c>
      <c r="AH42" s="36" t="s">
        <v>12</v>
      </c>
      <c r="AI42" s="36" t="s">
        <v>12</v>
      </c>
      <c r="AJ42" s="36" t="s">
        <v>12</v>
      </c>
      <c r="AK42" s="36" t="s">
        <v>12</v>
      </c>
      <c r="AL42" s="36" t="s">
        <v>12</v>
      </c>
      <c r="AM42" s="36" t="s">
        <v>12</v>
      </c>
      <c r="AN42" s="36" t="s">
        <v>12</v>
      </c>
      <c r="AO42" s="36" t="s">
        <v>12</v>
      </c>
      <c r="AP42" s="36" t="s">
        <v>12</v>
      </c>
      <c r="AQ42" s="36" t="s">
        <v>12</v>
      </c>
      <c r="AR42" s="36" t="s">
        <v>12</v>
      </c>
      <c r="AS42" s="36" t="s">
        <v>12</v>
      </c>
      <c r="AT42" s="36" t="s">
        <v>12</v>
      </c>
      <c r="AU42" s="36" t="s">
        <v>12</v>
      </c>
      <c r="AV42" s="36" t="s">
        <v>12</v>
      </c>
      <c r="AW42" s="36" t="s">
        <v>12</v>
      </c>
      <c r="AX42" s="36" t="s">
        <v>12</v>
      </c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 customHeight="1">
      <c r="A43" s="1"/>
      <c r="B43" s="2"/>
      <c r="C43" s="2"/>
      <c r="D43" s="2"/>
      <c r="E43" s="64"/>
      <c r="F43" s="64"/>
      <c r="G43" s="4"/>
      <c r="H43" s="3"/>
      <c r="I43" s="39" t="s">
        <v>42</v>
      </c>
      <c r="J43" s="2"/>
      <c r="K43" s="35" t="e">
        <f>COUNTIF(#REF!,0)/(COUNTIF(#REF!,2)+COUNTIF(#REF!,1)+COUNTIF(#REF!,0))*100</f>
        <v>#REF!</v>
      </c>
      <c r="L43" s="35" t="e">
        <f>COUNTIF(#REF!,0)/(COUNTIF(#REF!,2)+COUNTIF(#REF!,1)+COUNTIF(#REF!,0))*100</f>
        <v>#REF!</v>
      </c>
      <c r="M43" s="35" t="e">
        <f>COUNTIF(#REF!,0)/(COUNTIF(#REF!,2)+COUNTIF(#REF!,1)+COUNTIF(#REF!,0))*100</f>
        <v>#REF!</v>
      </c>
      <c r="N43" s="35" t="e">
        <f>COUNTIF(#REF!,0)/(COUNTIF(#REF!,2)+COUNTIF(#REF!,1)+COUNTIF(#REF!,0))*100</f>
        <v>#REF!</v>
      </c>
      <c r="O43" s="35" t="e">
        <f>COUNTIF(#REF!,0)/(COUNTIF(#REF!,2)+COUNTIF(#REF!,1)+COUNTIF(#REF!,0))*100</f>
        <v>#REF!</v>
      </c>
      <c r="P43" s="35" t="e">
        <f>COUNTIF(#REF!,0)/(COUNTIF(#REF!,2)+COUNTIF(#REF!,1)+COUNTIF(#REF!,0))*100</f>
        <v>#REF!</v>
      </c>
      <c r="Q43" s="35" t="e">
        <f>COUNTIF(#REF!,0)/(COUNTIF(#REF!,2)+COUNTIF(#REF!,1)+COUNTIF(#REF!,0))*100</f>
        <v>#REF!</v>
      </c>
      <c r="R43" s="35" t="e">
        <f>COUNTIF(#REF!,0)/(COUNTIF(#REF!,2)+COUNTIF(#REF!,1)+COUNTIF(#REF!,0))*100</f>
        <v>#REF!</v>
      </c>
      <c r="S43" s="35" t="e">
        <f>COUNTIF(#REF!,0)/(COUNTIF(#REF!,2)+COUNTIF(#REF!,1)+COUNTIF(#REF!,0))*100</f>
        <v>#REF!</v>
      </c>
      <c r="T43" s="35" t="e">
        <f>COUNTIF(#REF!,0)/(COUNTIF(#REF!,2)+COUNTIF(#REF!,1)+COUNTIF(#REF!,0))*100</f>
        <v>#REF!</v>
      </c>
      <c r="U43" s="35" t="e">
        <f>COUNTIF(#REF!,0)/(COUNTIF(#REF!,2)+COUNTIF(#REF!,1)+COUNTIF(#REF!,0))*100</f>
        <v>#REF!</v>
      </c>
      <c r="V43" s="35" t="e">
        <f>COUNTIF(#REF!,0)/(COUNTIF(#REF!,2)+COUNTIF(#REF!,1)+COUNTIF(#REF!,0))*100</f>
        <v>#REF!</v>
      </c>
      <c r="W43" s="35" t="e">
        <f>COUNTIF(#REF!,0)/(COUNTIF(#REF!,2)+COUNTIF(#REF!,1)+COUNTIF(#REF!,0))*100</f>
        <v>#REF!</v>
      </c>
      <c r="X43" s="35" t="e">
        <f>COUNTIF(#REF!,0)/(COUNTIF(#REF!,2)+COUNTIF(#REF!,1)+COUNTIF(#REF!,0))*100</f>
        <v>#REF!</v>
      </c>
      <c r="Y43" s="35" t="e">
        <f>COUNTIF(#REF!,0)/(COUNTIF(#REF!,2)+COUNTIF(#REF!,1)+COUNTIF(#REF!,0))*100</f>
        <v>#REF!</v>
      </c>
      <c r="Z43" s="35" t="e">
        <f>COUNTIF(#REF!,0)/(COUNTIF(#REF!,2)+COUNTIF(#REF!,1)+COUNTIF(#REF!,0))*100</f>
        <v>#REF!</v>
      </c>
      <c r="AA43" s="35" t="e">
        <f>COUNTIF(#REF!,0)/(COUNTIF(#REF!,2)+COUNTIF(#REF!,1)+COUNTIF(#REF!,0))*100</f>
        <v>#REF!</v>
      </c>
      <c r="AB43" s="35" t="e">
        <f>COUNTIF(#REF!,0)/(COUNTIF(#REF!,2)+COUNTIF(#REF!,1)+COUNTIF(#REF!,0))*100</f>
        <v>#REF!</v>
      </c>
      <c r="AC43" s="35" t="e">
        <f>COUNTIF(#REF!,0)/(COUNTIF(#REF!,2)+COUNTIF(#REF!,1)+COUNTIF(#REF!,0))*100</f>
        <v>#REF!</v>
      </c>
      <c r="AD43" s="35" t="e">
        <f>COUNTIF(#REF!,0)/(COUNTIF(#REF!,2)+COUNTIF(#REF!,1)+COUNTIF(#REF!,0))*100</f>
        <v>#REF!</v>
      </c>
      <c r="AE43" s="35" t="e">
        <f>COUNTIF(#REF!,0)/(COUNTIF(#REF!,2)+COUNTIF(#REF!,1)+COUNTIF(#REF!,0))*100</f>
        <v>#REF!</v>
      </c>
      <c r="AF43" s="35" t="e">
        <f>COUNTIF(#REF!,0)/(COUNTIF(#REF!,2)+COUNTIF(#REF!,1)+COUNTIF(#REF!,0))*100</f>
        <v>#REF!</v>
      </c>
      <c r="AG43" s="35" t="e">
        <f>COUNTIF(#REF!,0)/(COUNTIF(#REF!,2)+COUNTIF(#REF!,1)+COUNTIF(#REF!,0))*100</f>
        <v>#REF!</v>
      </c>
      <c r="AH43" s="35" t="e">
        <f>COUNTIF(#REF!,0)/(COUNTIF(#REF!,2)+COUNTIF(#REF!,1)+COUNTIF(#REF!,0))*100</f>
        <v>#REF!</v>
      </c>
      <c r="AI43" s="35" t="e">
        <f>COUNTIF(#REF!,0)/(COUNTIF(#REF!,2)+COUNTIF(#REF!,1)+COUNTIF(#REF!,0))*100</f>
        <v>#REF!</v>
      </c>
      <c r="AJ43" s="35" t="e">
        <f>COUNTIF(#REF!,0)/(COUNTIF(#REF!,2)+COUNTIF(#REF!,1)+COUNTIF(#REF!,0))*100</f>
        <v>#REF!</v>
      </c>
      <c r="AK43" s="35" t="e">
        <f>COUNTIF(#REF!,0)/(COUNTIF(#REF!,2)+COUNTIF(#REF!,1)+COUNTIF(#REF!,0))*100</f>
        <v>#REF!</v>
      </c>
      <c r="AL43" s="35" t="e">
        <f>COUNTIF(#REF!,0)/(COUNTIF(#REF!,2)+COUNTIF(#REF!,1)+COUNTIF(#REF!,0))*100</f>
        <v>#REF!</v>
      </c>
      <c r="AM43" s="35" t="e">
        <f>COUNTIF(#REF!,0)/(COUNTIF(#REF!,2)+COUNTIF(#REF!,1)+COUNTIF(#REF!,0))*100</f>
        <v>#REF!</v>
      </c>
      <c r="AN43" s="35" t="e">
        <f>COUNTIF(#REF!,0)/(COUNTIF(#REF!,2)+COUNTIF(#REF!,1)+COUNTIF(#REF!,0))*100</f>
        <v>#REF!</v>
      </c>
      <c r="AO43" s="35" t="e">
        <f>COUNTIF(#REF!,0)/(COUNTIF(#REF!,2)+COUNTIF(#REF!,1)+COUNTIF(#REF!,0))*100</f>
        <v>#REF!</v>
      </c>
      <c r="AP43" s="35" t="e">
        <f>COUNTIF(#REF!,0)/(COUNTIF(#REF!,2)+COUNTIF(#REF!,1)+COUNTIF(#REF!,0))*100</f>
        <v>#REF!</v>
      </c>
      <c r="AQ43" s="35" t="e">
        <f>COUNTIF(#REF!,0)/(COUNTIF(#REF!,2)+COUNTIF(#REF!,1)+COUNTIF(#REF!,0))*100</f>
        <v>#REF!</v>
      </c>
      <c r="AR43" s="35" t="e">
        <f>COUNTIF(#REF!,0)/(COUNTIF(#REF!,2)+COUNTIF(#REF!,1)+COUNTIF(#REF!,0))*100</f>
        <v>#REF!</v>
      </c>
      <c r="AS43" s="35" t="e">
        <f>COUNTIF(#REF!,0)/(COUNTIF(#REF!,2)+COUNTIF(#REF!,1)+COUNTIF(#REF!,0))*100</f>
        <v>#REF!</v>
      </c>
      <c r="AT43" s="35" t="e">
        <f>COUNTIF(#REF!,0)/(COUNTIF(#REF!,2)+COUNTIF(#REF!,1)+COUNTIF(#REF!,0))*100</f>
        <v>#REF!</v>
      </c>
      <c r="AU43" s="35" t="e">
        <f>COUNTIF(#REF!,0)/(COUNTIF(#REF!,2)+COUNTIF(#REF!,1)+COUNTIF(#REF!,0))*100</f>
        <v>#REF!</v>
      </c>
      <c r="AV43" s="35" t="e">
        <f>COUNTIF(#REF!,0)/(COUNTIF(#REF!,2)+COUNTIF(#REF!,1)+COUNTIF(#REF!,0))*100</f>
        <v>#REF!</v>
      </c>
      <c r="AW43" s="35" t="e">
        <f>COUNTIF(#REF!,0)/(COUNTIF(#REF!,2)+COUNTIF(#REF!,1)+COUNTIF(#REF!,0))*100</f>
        <v>#REF!</v>
      </c>
      <c r="AX43" s="35" t="e">
        <f>COUNTIF(#REF!,0)/(COUNTIF(#REF!,2)+COUNTIF(#REF!,1)+COUNTIF(#REF!,0))*100</f>
        <v>#REF!</v>
      </c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5" customHeight="1">
      <c r="A44" s="37"/>
      <c r="B44" s="2"/>
      <c r="C44" s="2"/>
      <c r="D44" s="2"/>
      <c r="E44" s="65"/>
      <c r="F44" s="65"/>
      <c r="G44" s="4"/>
      <c r="H44" s="3"/>
      <c r="I44" s="2"/>
      <c r="J44" s="2"/>
      <c r="K44" s="36" t="s">
        <v>12</v>
      </c>
      <c r="L44" s="36" t="s">
        <v>12</v>
      </c>
      <c r="M44" s="36" t="s">
        <v>12</v>
      </c>
      <c r="N44" s="36" t="s">
        <v>12</v>
      </c>
      <c r="O44" s="36" t="s">
        <v>12</v>
      </c>
      <c r="P44" s="36" t="s">
        <v>12</v>
      </c>
      <c r="Q44" s="36" t="s">
        <v>12</v>
      </c>
      <c r="R44" s="36" t="s">
        <v>12</v>
      </c>
      <c r="S44" s="36" t="s">
        <v>12</v>
      </c>
      <c r="T44" s="36" t="s">
        <v>12</v>
      </c>
      <c r="U44" s="36" t="s">
        <v>12</v>
      </c>
      <c r="V44" s="36" t="s">
        <v>12</v>
      </c>
      <c r="W44" s="36" t="s">
        <v>12</v>
      </c>
      <c r="X44" s="36" t="s">
        <v>12</v>
      </c>
      <c r="Y44" s="36" t="s">
        <v>12</v>
      </c>
      <c r="Z44" s="36" t="s">
        <v>12</v>
      </c>
      <c r="AA44" s="36" t="s">
        <v>12</v>
      </c>
      <c r="AB44" s="36" t="s">
        <v>12</v>
      </c>
      <c r="AC44" s="36" t="s">
        <v>12</v>
      </c>
      <c r="AD44" s="36" t="s">
        <v>12</v>
      </c>
      <c r="AE44" s="36" t="s">
        <v>12</v>
      </c>
      <c r="AF44" s="36" t="s">
        <v>12</v>
      </c>
      <c r="AG44" s="36" t="s">
        <v>12</v>
      </c>
      <c r="AH44" s="36" t="s">
        <v>12</v>
      </c>
      <c r="AI44" s="36" t="s">
        <v>12</v>
      </c>
      <c r="AJ44" s="36" t="s">
        <v>12</v>
      </c>
      <c r="AK44" s="36" t="s">
        <v>12</v>
      </c>
      <c r="AL44" s="36" t="s">
        <v>12</v>
      </c>
      <c r="AM44" s="36" t="s">
        <v>12</v>
      </c>
      <c r="AN44" s="36" t="s">
        <v>12</v>
      </c>
      <c r="AO44" s="36" t="s">
        <v>12</v>
      </c>
      <c r="AP44" s="36" t="s">
        <v>12</v>
      </c>
      <c r="AQ44" s="36" t="s">
        <v>12</v>
      </c>
      <c r="AR44" s="36" t="s">
        <v>12</v>
      </c>
      <c r="AS44" s="36" t="s">
        <v>12</v>
      </c>
      <c r="AT44" s="36" t="s">
        <v>12</v>
      </c>
      <c r="AU44" s="36" t="s">
        <v>12</v>
      </c>
      <c r="AV44" s="36" t="s">
        <v>12</v>
      </c>
      <c r="AW44" s="36" t="s">
        <v>12</v>
      </c>
      <c r="AX44" s="36" t="s">
        <v>12</v>
      </c>
      <c r="AY44" s="2"/>
      <c r="AZ44" s="2"/>
      <c r="BA44" s="2"/>
      <c r="BB44" s="2"/>
      <c r="BC44" s="2"/>
      <c r="BD44" s="2"/>
      <c r="BE44" s="2"/>
      <c r="BF44" s="2"/>
      <c r="BG44" s="2"/>
      <c r="BH44" s="2"/>
    </row>
  </sheetData>
  <sheetProtection/>
  <mergeCells count="10">
    <mergeCell ref="A19:A21"/>
    <mergeCell ref="A24:A26"/>
    <mergeCell ref="A27:A28"/>
    <mergeCell ref="A33:A34"/>
    <mergeCell ref="B3:D3"/>
    <mergeCell ref="I3:I5"/>
    <mergeCell ref="B4:D5"/>
    <mergeCell ref="G4:G6"/>
    <mergeCell ref="A14:A16"/>
    <mergeCell ref="A17:A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4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0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2" width="3.28125" style="0" customWidth="1"/>
    <col min="53" max="54" width="3.140625" style="0" customWidth="1"/>
    <col min="55" max="60" width="12.28125" style="0" customWidth="1"/>
  </cols>
  <sheetData>
    <row r="1" spans="1:60" ht="8.25" customHeight="1">
      <c r="A1" s="1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5" customHeight="1">
      <c r="A2" s="1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4" customHeight="1">
      <c r="A3" s="47"/>
      <c r="B3" s="112" t="s">
        <v>153</v>
      </c>
      <c r="C3" s="112"/>
      <c r="D3" s="113"/>
      <c r="E3" s="67"/>
      <c r="F3" s="67"/>
      <c r="G3" s="10"/>
      <c r="H3" s="9"/>
      <c r="I3" s="105" t="s">
        <v>23</v>
      </c>
      <c r="J3" s="11" t="s">
        <v>2</v>
      </c>
      <c r="K3" s="76">
        <v>39</v>
      </c>
      <c r="L3" s="77">
        <v>8</v>
      </c>
      <c r="M3" s="76">
        <v>35.5</v>
      </c>
      <c r="N3" s="77">
        <v>23</v>
      </c>
      <c r="O3" s="76">
        <v>20</v>
      </c>
      <c r="P3" s="78">
        <v>26.5</v>
      </c>
      <c r="Q3" s="79">
        <v>32</v>
      </c>
      <c r="R3" s="78">
        <v>23</v>
      </c>
      <c r="S3" s="79">
        <v>40</v>
      </c>
      <c r="T3" s="78">
        <v>22</v>
      </c>
      <c r="U3" s="80">
        <v>35</v>
      </c>
      <c r="V3" s="81">
        <v>37.5</v>
      </c>
      <c r="W3" s="80">
        <v>41</v>
      </c>
      <c r="X3" s="81">
        <v>39</v>
      </c>
      <c r="Y3" s="80">
        <v>23</v>
      </c>
      <c r="Z3" s="81">
        <v>34</v>
      </c>
      <c r="AA3" s="80">
        <v>27</v>
      </c>
      <c r="AB3" s="81">
        <v>33.5</v>
      </c>
      <c r="AC3" s="80">
        <v>36</v>
      </c>
      <c r="AD3" s="81">
        <v>38</v>
      </c>
      <c r="AE3" s="79">
        <v>21</v>
      </c>
      <c r="AF3" s="78">
        <v>32.5</v>
      </c>
      <c r="AG3" s="79">
        <v>29.5</v>
      </c>
      <c r="AH3" s="78">
        <v>24.5</v>
      </c>
      <c r="AI3" s="79">
        <v>36</v>
      </c>
      <c r="AJ3" s="78">
        <v>21</v>
      </c>
      <c r="AK3" s="79">
        <v>40</v>
      </c>
      <c r="AL3" s="78">
        <v>40</v>
      </c>
      <c r="AM3" s="79">
        <v>29</v>
      </c>
      <c r="AN3" s="78">
        <v>25</v>
      </c>
      <c r="AO3" s="80">
        <v>12</v>
      </c>
      <c r="AP3" s="81">
        <v>39</v>
      </c>
      <c r="AQ3" s="80">
        <v>35</v>
      </c>
      <c r="AR3" s="81">
        <v>40</v>
      </c>
      <c r="AS3" s="80">
        <v>31</v>
      </c>
      <c r="AT3" s="81">
        <v>30</v>
      </c>
      <c r="AU3" s="80">
        <v>41</v>
      </c>
      <c r="AV3" s="81">
        <v>23</v>
      </c>
      <c r="AW3" s="80">
        <v>25.5</v>
      </c>
      <c r="AX3" s="81">
        <v>41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28.5" customHeight="1">
      <c r="A4" s="1"/>
      <c r="B4" s="109" t="s">
        <v>157</v>
      </c>
      <c r="C4" s="109"/>
      <c r="D4" s="110"/>
      <c r="E4" s="92"/>
      <c r="F4" s="62"/>
      <c r="G4" s="108" t="s">
        <v>3</v>
      </c>
      <c r="H4" s="13"/>
      <c r="I4" s="106"/>
      <c r="J4" s="14" t="s">
        <v>4</v>
      </c>
      <c r="K4" s="15">
        <v>40</v>
      </c>
      <c r="L4" s="16">
        <v>20</v>
      </c>
      <c r="M4" s="15">
        <v>35</v>
      </c>
      <c r="N4" s="16">
        <v>15</v>
      </c>
      <c r="O4" s="15">
        <v>25</v>
      </c>
      <c r="P4" s="16">
        <v>40</v>
      </c>
      <c r="Q4" s="15">
        <v>25</v>
      </c>
      <c r="R4" s="16">
        <v>15</v>
      </c>
      <c r="S4" s="15">
        <v>40</v>
      </c>
      <c r="T4" s="16">
        <v>15</v>
      </c>
      <c r="U4" s="17">
        <v>25</v>
      </c>
      <c r="V4" s="18">
        <v>35</v>
      </c>
      <c r="W4" s="17">
        <v>40</v>
      </c>
      <c r="X4" s="18">
        <v>40</v>
      </c>
      <c r="Y4" s="17">
        <v>15</v>
      </c>
      <c r="Z4" s="18">
        <v>25</v>
      </c>
      <c r="AA4" s="17">
        <v>20</v>
      </c>
      <c r="AB4" s="18">
        <v>35</v>
      </c>
      <c r="AC4" s="17">
        <v>25</v>
      </c>
      <c r="AD4" s="18">
        <v>35</v>
      </c>
      <c r="AE4" s="15">
        <v>15</v>
      </c>
      <c r="AF4" s="16">
        <v>35</v>
      </c>
      <c r="AG4" s="15">
        <v>40</v>
      </c>
      <c r="AH4" s="16">
        <v>25</v>
      </c>
      <c r="AI4" s="15">
        <v>25</v>
      </c>
      <c r="AJ4" s="16">
        <v>15</v>
      </c>
      <c r="AK4" s="15">
        <v>40</v>
      </c>
      <c r="AL4" s="16">
        <v>35</v>
      </c>
      <c r="AM4" s="15">
        <v>40</v>
      </c>
      <c r="AN4" s="16">
        <v>40</v>
      </c>
      <c r="AO4" s="17">
        <v>15</v>
      </c>
      <c r="AP4" s="18">
        <v>35</v>
      </c>
      <c r="AQ4" s="17">
        <v>25</v>
      </c>
      <c r="AR4" s="18">
        <v>40</v>
      </c>
      <c r="AS4" s="17">
        <v>40</v>
      </c>
      <c r="AT4" s="18">
        <v>40</v>
      </c>
      <c r="AU4" s="17">
        <v>40</v>
      </c>
      <c r="AV4" s="18">
        <v>15</v>
      </c>
      <c r="AW4" s="17">
        <v>20</v>
      </c>
      <c r="AX4" s="18">
        <v>40</v>
      </c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58.5" customHeight="1">
      <c r="A5" s="19"/>
      <c r="B5" s="111"/>
      <c r="C5" s="111"/>
      <c r="D5" s="111"/>
      <c r="E5" s="69"/>
      <c r="F5" s="62"/>
      <c r="G5" s="106"/>
      <c r="H5" s="13"/>
      <c r="I5" s="107"/>
      <c r="J5" s="20" t="s">
        <v>5</v>
      </c>
      <c r="K5" s="21"/>
      <c r="L5" s="22"/>
      <c r="M5" s="21"/>
      <c r="N5" s="22"/>
      <c r="O5" s="21" t="s">
        <v>478</v>
      </c>
      <c r="P5" s="22" t="s">
        <v>478</v>
      </c>
      <c r="Q5" s="21"/>
      <c r="R5" s="22"/>
      <c r="S5" s="21" t="s">
        <v>479</v>
      </c>
      <c r="T5" s="22" t="s">
        <v>479</v>
      </c>
      <c r="U5" s="23"/>
      <c r="V5" s="24"/>
      <c r="W5" s="23"/>
      <c r="X5" s="24"/>
      <c r="Y5" s="23"/>
      <c r="Z5" s="24"/>
      <c r="AA5" s="23"/>
      <c r="AB5" s="24"/>
      <c r="AC5" s="23"/>
      <c r="AD5" s="24"/>
      <c r="AE5" s="21"/>
      <c r="AF5" s="22"/>
      <c r="AG5" s="21" t="s">
        <v>477</v>
      </c>
      <c r="AH5" s="22" t="s">
        <v>477</v>
      </c>
      <c r="AI5" s="21"/>
      <c r="AJ5" s="22"/>
      <c r="AK5" s="21"/>
      <c r="AL5" s="22"/>
      <c r="AM5" s="21" t="s">
        <v>476</v>
      </c>
      <c r="AN5" s="22" t="s">
        <v>476</v>
      </c>
      <c r="AO5" s="23"/>
      <c r="AP5" s="24"/>
      <c r="AQ5" s="23"/>
      <c r="AR5" s="24"/>
      <c r="AS5" s="23" t="s">
        <v>475</v>
      </c>
      <c r="AT5" s="24" t="s">
        <v>475</v>
      </c>
      <c r="AU5" s="23"/>
      <c r="AV5" s="24"/>
      <c r="AW5" s="23"/>
      <c r="AX5" s="24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 customHeight="1">
      <c r="A6" s="19"/>
      <c r="B6" s="26" t="s">
        <v>6</v>
      </c>
      <c r="C6" s="26" t="s">
        <v>7</v>
      </c>
      <c r="D6" s="26" t="s">
        <v>44</v>
      </c>
      <c r="E6" s="54" t="s">
        <v>48</v>
      </c>
      <c r="F6" s="54" t="s">
        <v>49</v>
      </c>
      <c r="G6" s="107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 customHeight="1">
      <c r="A7" s="1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5" customHeight="1">
      <c r="A8" s="45">
        <v>1</v>
      </c>
      <c r="B8" s="43" t="s">
        <v>13</v>
      </c>
      <c r="C8" s="43" t="s">
        <v>101</v>
      </c>
      <c r="D8" s="43" t="s">
        <v>190</v>
      </c>
      <c r="E8" s="40" t="s">
        <v>96</v>
      </c>
      <c r="F8" s="40" t="s">
        <v>63</v>
      </c>
      <c r="G8" s="72">
        <f aca="true" t="shared" si="0" ref="G8:G36">I8/$I$37</f>
        <v>1</v>
      </c>
      <c r="H8" s="75"/>
      <c r="I8" s="73">
        <f aca="true" t="shared" si="1" ref="I8:I36">SUM(K8:AX8)</f>
        <v>71</v>
      </c>
      <c r="J8" s="32"/>
      <c r="K8" s="15">
        <v>2</v>
      </c>
      <c r="L8" s="16">
        <v>2</v>
      </c>
      <c r="M8" s="15">
        <v>2</v>
      </c>
      <c r="N8" s="16">
        <v>2</v>
      </c>
      <c r="O8" s="15">
        <v>2</v>
      </c>
      <c r="P8" s="16">
        <v>2</v>
      </c>
      <c r="Q8" s="15">
        <v>2</v>
      </c>
      <c r="R8" s="16">
        <v>2</v>
      </c>
      <c r="S8" s="15">
        <v>2</v>
      </c>
      <c r="T8" s="16">
        <v>2</v>
      </c>
      <c r="U8" s="17">
        <v>2</v>
      </c>
      <c r="V8" s="18">
        <v>2</v>
      </c>
      <c r="W8" s="17">
        <v>2</v>
      </c>
      <c r="X8" s="18">
        <v>2</v>
      </c>
      <c r="Y8" s="17">
        <v>2</v>
      </c>
      <c r="Z8" s="18">
        <v>2</v>
      </c>
      <c r="AA8" s="17">
        <v>2</v>
      </c>
      <c r="AB8" s="18">
        <v>2</v>
      </c>
      <c r="AC8" s="17">
        <v>1</v>
      </c>
      <c r="AD8" s="18">
        <v>1</v>
      </c>
      <c r="AE8" s="15">
        <v>2</v>
      </c>
      <c r="AF8" s="16">
        <v>2</v>
      </c>
      <c r="AG8" s="15">
        <v>2</v>
      </c>
      <c r="AH8" s="16">
        <v>1</v>
      </c>
      <c r="AI8" s="15">
        <v>2</v>
      </c>
      <c r="AJ8" s="16">
        <v>2</v>
      </c>
      <c r="AK8" s="15">
        <v>2</v>
      </c>
      <c r="AL8" s="16">
        <v>2</v>
      </c>
      <c r="AM8" s="15">
        <v>0</v>
      </c>
      <c r="AN8" s="16">
        <v>2</v>
      </c>
      <c r="AO8" s="17">
        <v>2</v>
      </c>
      <c r="AP8" s="18">
        <v>2</v>
      </c>
      <c r="AQ8" s="17">
        <v>1</v>
      </c>
      <c r="AR8" s="18">
        <v>1</v>
      </c>
      <c r="AS8" s="17">
        <v>2</v>
      </c>
      <c r="AT8" s="18">
        <v>2</v>
      </c>
      <c r="AU8" s="17">
        <v>1</v>
      </c>
      <c r="AV8" s="18">
        <v>1</v>
      </c>
      <c r="AW8" s="17">
        <v>2</v>
      </c>
      <c r="AX8" s="18">
        <v>2</v>
      </c>
      <c r="AY8" s="2">
        <f aca="true" t="shared" si="2" ref="AY8:AY36">SUM(K8:T8)</f>
        <v>20</v>
      </c>
      <c r="AZ8" s="2">
        <f aca="true" t="shared" si="3" ref="AZ8:AZ36">SUM(U8:AD8)</f>
        <v>18</v>
      </c>
      <c r="BA8" s="2">
        <f aca="true" t="shared" si="4" ref="BA8:BA36">SUM(AE8:AN8)</f>
        <v>17</v>
      </c>
      <c r="BB8" s="2">
        <f aca="true" t="shared" si="5" ref="BB8:BB36">SUM(AO8:AX8)</f>
        <v>16</v>
      </c>
      <c r="BC8" s="2"/>
      <c r="BD8" s="2"/>
      <c r="BE8" s="2"/>
      <c r="BF8" s="2"/>
      <c r="BG8" s="2"/>
      <c r="BH8" s="2"/>
    </row>
    <row r="9" spans="1:60" ht="15" customHeight="1">
      <c r="A9" s="45">
        <v>2</v>
      </c>
      <c r="B9" s="43" t="s">
        <v>131</v>
      </c>
      <c r="C9" s="43" t="s">
        <v>150</v>
      </c>
      <c r="D9" s="43" t="s">
        <v>190</v>
      </c>
      <c r="E9" s="43" t="s">
        <v>269</v>
      </c>
      <c r="F9" s="43" t="s">
        <v>63</v>
      </c>
      <c r="G9" s="72">
        <f t="shared" si="0"/>
        <v>0.971830985915493</v>
      </c>
      <c r="H9" s="75" t="s">
        <v>98</v>
      </c>
      <c r="I9" s="73">
        <f t="shared" si="1"/>
        <v>69</v>
      </c>
      <c r="J9" s="32"/>
      <c r="K9" s="15">
        <v>1</v>
      </c>
      <c r="L9" s="16">
        <v>1</v>
      </c>
      <c r="M9" s="15">
        <v>1</v>
      </c>
      <c r="N9" s="16">
        <v>2</v>
      </c>
      <c r="O9" s="15">
        <v>2</v>
      </c>
      <c r="P9" s="16">
        <v>2</v>
      </c>
      <c r="Q9" s="15">
        <v>2</v>
      </c>
      <c r="R9" s="16">
        <v>2</v>
      </c>
      <c r="S9" s="15">
        <v>2</v>
      </c>
      <c r="T9" s="16">
        <v>1</v>
      </c>
      <c r="U9" s="17">
        <v>2</v>
      </c>
      <c r="V9" s="18">
        <v>2</v>
      </c>
      <c r="W9" s="17">
        <v>2</v>
      </c>
      <c r="X9" s="18">
        <v>2</v>
      </c>
      <c r="Y9" s="17">
        <v>2</v>
      </c>
      <c r="Z9" s="18">
        <v>2</v>
      </c>
      <c r="AA9" s="17">
        <v>2</v>
      </c>
      <c r="AB9" s="18">
        <v>2</v>
      </c>
      <c r="AC9" s="17">
        <v>2</v>
      </c>
      <c r="AD9" s="18">
        <v>2</v>
      </c>
      <c r="AE9" s="15">
        <v>1</v>
      </c>
      <c r="AF9" s="16">
        <v>2</v>
      </c>
      <c r="AG9" s="15">
        <v>2</v>
      </c>
      <c r="AH9" s="16">
        <v>2</v>
      </c>
      <c r="AI9" s="15">
        <v>2</v>
      </c>
      <c r="AJ9" s="16">
        <v>2</v>
      </c>
      <c r="AK9" s="15">
        <v>2</v>
      </c>
      <c r="AL9" s="16">
        <v>2</v>
      </c>
      <c r="AM9" s="15">
        <v>2</v>
      </c>
      <c r="AN9" s="16">
        <v>1</v>
      </c>
      <c r="AO9" s="17">
        <v>1</v>
      </c>
      <c r="AP9" s="18">
        <v>2</v>
      </c>
      <c r="AQ9" s="17">
        <v>1</v>
      </c>
      <c r="AR9" s="18">
        <v>2</v>
      </c>
      <c r="AS9" s="17">
        <v>2</v>
      </c>
      <c r="AT9" s="18">
        <v>1</v>
      </c>
      <c r="AU9" s="17">
        <v>1</v>
      </c>
      <c r="AV9" s="18">
        <v>2</v>
      </c>
      <c r="AW9" s="17">
        <v>2</v>
      </c>
      <c r="AX9" s="18">
        <v>1</v>
      </c>
      <c r="AY9" s="2">
        <f t="shared" si="2"/>
        <v>16</v>
      </c>
      <c r="AZ9" s="2">
        <f t="shared" si="3"/>
        <v>20</v>
      </c>
      <c r="BA9" s="2">
        <f t="shared" si="4"/>
        <v>18</v>
      </c>
      <c r="BB9" s="2">
        <f t="shared" si="5"/>
        <v>15</v>
      </c>
      <c r="BC9" s="2"/>
      <c r="BD9" s="2"/>
      <c r="BE9" s="2"/>
      <c r="BF9" s="2"/>
      <c r="BG9" s="2"/>
      <c r="BH9" s="2"/>
    </row>
    <row r="10" spans="1:60" ht="15" customHeight="1">
      <c r="A10" s="45">
        <v>3</v>
      </c>
      <c r="B10" s="43" t="s">
        <v>29</v>
      </c>
      <c r="C10" s="43" t="s">
        <v>39</v>
      </c>
      <c r="D10" s="43" t="s">
        <v>190</v>
      </c>
      <c r="E10" s="40" t="s">
        <v>61</v>
      </c>
      <c r="F10" s="40" t="s">
        <v>77</v>
      </c>
      <c r="G10" s="72">
        <f t="shared" si="0"/>
        <v>0.9436619718309859</v>
      </c>
      <c r="H10" s="75"/>
      <c r="I10" s="73">
        <f t="shared" si="1"/>
        <v>67</v>
      </c>
      <c r="J10" s="32"/>
      <c r="K10" s="15">
        <v>1</v>
      </c>
      <c r="L10" s="16">
        <v>2</v>
      </c>
      <c r="M10" s="15">
        <v>1</v>
      </c>
      <c r="N10" s="16">
        <v>1</v>
      </c>
      <c r="O10" s="15">
        <v>2</v>
      </c>
      <c r="P10" s="16">
        <v>2</v>
      </c>
      <c r="Q10" s="15">
        <v>1</v>
      </c>
      <c r="R10" s="16">
        <v>1</v>
      </c>
      <c r="S10" s="15">
        <v>2</v>
      </c>
      <c r="T10" s="16">
        <v>2</v>
      </c>
      <c r="U10" s="17">
        <v>2</v>
      </c>
      <c r="V10" s="18">
        <v>2</v>
      </c>
      <c r="W10" s="17">
        <v>2</v>
      </c>
      <c r="X10" s="18">
        <v>2</v>
      </c>
      <c r="Y10" s="17">
        <v>2</v>
      </c>
      <c r="Z10" s="18">
        <v>2</v>
      </c>
      <c r="AA10" s="17">
        <v>2</v>
      </c>
      <c r="AB10" s="18">
        <v>1</v>
      </c>
      <c r="AC10" s="17">
        <v>1</v>
      </c>
      <c r="AD10" s="18">
        <v>2</v>
      </c>
      <c r="AE10" s="15">
        <v>2</v>
      </c>
      <c r="AF10" s="16">
        <v>1</v>
      </c>
      <c r="AG10" s="15">
        <v>2</v>
      </c>
      <c r="AH10" s="16">
        <v>1</v>
      </c>
      <c r="AI10" s="15">
        <v>1</v>
      </c>
      <c r="AJ10" s="16">
        <v>2</v>
      </c>
      <c r="AK10" s="15">
        <v>2</v>
      </c>
      <c r="AL10" s="16">
        <v>2</v>
      </c>
      <c r="AM10" s="15">
        <v>2</v>
      </c>
      <c r="AN10" s="16">
        <v>2</v>
      </c>
      <c r="AO10" s="17">
        <v>2</v>
      </c>
      <c r="AP10" s="18">
        <v>1</v>
      </c>
      <c r="AQ10" s="17">
        <v>2</v>
      </c>
      <c r="AR10" s="18">
        <v>2</v>
      </c>
      <c r="AS10" s="17">
        <v>1</v>
      </c>
      <c r="AT10" s="18">
        <v>2</v>
      </c>
      <c r="AU10" s="17">
        <v>2</v>
      </c>
      <c r="AV10" s="18">
        <v>1</v>
      </c>
      <c r="AW10" s="17">
        <v>2</v>
      </c>
      <c r="AX10" s="18">
        <v>2</v>
      </c>
      <c r="AY10" s="2">
        <f t="shared" si="2"/>
        <v>15</v>
      </c>
      <c r="AZ10" s="2">
        <f t="shared" si="3"/>
        <v>18</v>
      </c>
      <c r="BA10" s="2">
        <f t="shared" si="4"/>
        <v>17</v>
      </c>
      <c r="BB10" s="2">
        <f t="shared" si="5"/>
        <v>17</v>
      </c>
      <c r="BC10" s="2"/>
      <c r="BD10" s="2"/>
      <c r="BE10" s="2"/>
      <c r="BF10" s="2"/>
      <c r="BG10" s="2"/>
      <c r="BH10" s="2"/>
    </row>
    <row r="11" spans="1:60" ht="15" customHeight="1">
      <c r="A11" s="45">
        <v>4</v>
      </c>
      <c r="B11" s="43" t="s">
        <v>13</v>
      </c>
      <c r="C11" s="43" t="s">
        <v>289</v>
      </c>
      <c r="D11" s="43" t="s">
        <v>190</v>
      </c>
      <c r="E11" s="40" t="s">
        <v>290</v>
      </c>
      <c r="F11" s="40" t="s">
        <v>291</v>
      </c>
      <c r="G11" s="72">
        <f t="shared" si="0"/>
        <v>0.9014084507042254</v>
      </c>
      <c r="H11" s="75"/>
      <c r="I11" s="73">
        <f t="shared" si="1"/>
        <v>64</v>
      </c>
      <c r="J11" s="32"/>
      <c r="K11" s="15">
        <v>2</v>
      </c>
      <c r="L11" s="16">
        <v>2</v>
      </c>
      <c r="M11" s="15">
        <v>2</v>
      </c>
      <c r="N11" s="16">
        <v>2</v>
      </c>
      <c r="O11" s="15">
        <v>2</v>
      </c>
      <c r="P11" s="16">
        <v>2</v>
      </c>
      <c r="Q11" s="15">
        <v>2</v>
      </c>
      <c r="R11" s="16">
        <v>1</v>
      </c>
      <c r="S11" s="15">
        <v>1</v>
      </c>
      <c r="T11" s="16">
        <v>2</v>
      </c>
      <c r="U11" s="17">
        <v>1</v>
      </c>
      <c r="V11" s="18">
        <v>2</v>
      </c>
      <c r="W11" s="17">
        <v>2</v>
      </c>
      <c r="X11" s="18">
        <v>2</v>
      </c>
      <c r="Y11" s="17">
        <v>2</v>
      </c>
      <c r="Z11" s="18">
        <v>1</v>
      </c>
      <c r="AA11" s="17">
        <v>2</v>
      </c>
      <c r="AB11" s="18">
        <v>2</v>
      </c>
      <c r="AC11" s="17">
        <v>2</v>
      </c>
      <c r="AD11" s="18">
        <v>2</v>
      </c>
      <c r="AE11" s="15">
        <v>1</v>
      </c>
      <c r="AF11" s="16">
        <v>2</v>
      </c>
      <c r="AG11" s="15">
        <v>2</v>
      </c>
      <c r="AH11" s="16">
        <v>1</v>
      </c>
      <c r="AI11" s="15">
        <v>1</v>
      </c>
      <c r="AJ11" s="16">
        <v>1</v>
      </c>
      <c r="AK11" s="15">
        <v>2</v>
      </c>
      <c r="AL11" s="16">
        <v>2</v>
      </c>
      <c r="AM11" s="15">
        <v>0</v>
      </c>
      <c r="AN11" s="16">
        <v>1</v>
      </c>
      <c r="AO11" s="17">
        <v>2</v>
      </c>
      <c r="AP11" s="18">
        <v>1</v>
      </c>
      <c r="AQ11" s="17">
        <v>1</v>
      </c>
      <c r="AR11" s="18">
        <v>2</v>
      </c>
      <c r="AS11" s="17">
        <v>1</v>
      </c>
      <c r="AT11" s="18">
        <v>1</v>
      </c>
      <c r="AU11" s="17">
        <v>2</v>
      </c>
      <c r="AV11" s="18">
        <v>1</v>
      </c>
      <c r="AW11" s="17">
        <v>2</v>
      </c>
      <c r="AX11" s="18">
        <v>2</v>
      </c>
      <c r="AY11" s="2">
        <f t="shared" si="2"/>
        <v>18</v>
      </c>
      <c r="AZ11" s="2">
        <f t="shared" si="3"/>
        <v>18</v>
      </c>
      <c r="BA11" s="2">
        <f t="shared" si="4"/>
        <v>13</v>
      </c>
      <c r="BB11" s="2">
        <f t="shared" si="5"/>
        <v>15</v>
      </c>
      <c r="BC11" s="2"/>
      <c r="BD11" s="2"/>
      <c r="BE11" s="2"/>
      <c r="BF11" s="2"/>
      <c r="BG11" s="2"/>
      <c r="BH11" s="2"/>
    </row>
    <row r="12" spans="1:60" ht="15" customHeight="1">
      <c r="A12" s="118">
        <v>5</v>
      </c>
      <c r="B12" s="43" t="s">
        <v>246</v>
      </c>
      <c r="C12" s="43" t="s">
        <v>247</v>
      </c>
      <c r="D12" s="43" t="s">
        <v>248</v>
      </c>
      <c r="E12" s="43" t="s">
        <v>249</v>
      </c>
      <c r="F12" s="43" t="s">
        <v>250</v>
      </c>
      <c r="G12" s="72">
        <f t="shared" si="0"/>
        <v>0.8732394366197183</v>
      </c>
      <c r="H12" s="75"/>
      <c r="I12" s="73">
        <f t="shared" si="1"/>
        <v>62</v>
      </c>
      <c r="J12" s="32"/>
      <c r="K12" s="15">
        <v>2</v>
      </c>
      <c r="L12" s="16">
        <v>2</v>
      </c>
      <c r="M12" s="15">
        <v>2</v>
      </c>
      <c r="N12" s="16">
        <v>1</v>
      </c>
      <c r="O12" s="15">
        <v>2</v>
      </c>
      <c r="P12" s="16">
        <v>2</v>
      </c>
      <c r="Q12" s="15">
        <v>1</v>
      </c>
      <c r="R12" s="16">
        <v>2</v>
      </c>
      <c r="S12" s="15">
        <v>2</v>
      </c>
      <c r="T12" s="16">
        <v>2</v>
      </c>
      <c r="U12" s="17">
        <v>1</v>
      </c>
      <c r="V12" s="18">
        <v>2</v>
      </c>
      <c r="W12" s="17">
        <v>1</v>
      </c>
      <c r="X12" s="18">
        <v>2</v>
      </c>
      <c r="Y12" s="17">
        <v>1</v>
      </c>
      <c r="Z12" s="18">
        <v>1</v>
      </c>
      <c r="AA12" s="17">
        <v>1</v>
      </c>
      <c r="AB12" s="18">
        <v>2</v>
      </c>
      <c r="AC12" s="17">
        <v>1</v>
      </c>
      <c r="AD12" s="18">
        <v>2</v>
      </c>
      <c r="AE12" s="15">
        <v>2</v>
      </c>
      <c r="AF12" s="16">
        <v>2</v>
      </c>
      <c r="AG12" s="15">
        <v>2</v>
      </c>
      <c r="AH12" s="16">
        <v>1</v>
      </c>
      <c r="AI12" s="15">
        <v>2</v>
      </c>
      <c r="AJ12" s="16">
        <v>1</v>
      </c>
      <c r="AK12" s="15">
        <v>2</v>
      </c>
      <c r="AL12" s="16">
        <v>1</v>
      </c>
      <c r="AM12" s="15">
        <v>1</v>
      </c>
      <c r="AN12" s="16">
        <v>1</v>
      </c>
      <c r="AO12" s="17">
        <v>1</v>
      </c>
      <c r="AP12" s="18">
        <v>2</v>
      </c>
      <c r="AQ12" s="17">
        <v>1</v>
      </c>
      <c r="AR12" s="18">
        <v>1</v>
      </c>
      <c r="AS12" s="17">
        <v>2</v>
      </c>
      <c r="AT12" s="18">
        <v>1</v>
      </c>
      <c r="AU12" s="17">
        <v>1</v>
      </c>
      <c r="AV12" s="18">
        <v>2</v>
      </c>
      <c r="AW12" s="17">
        <v>2</v>
      </c>
      <c r="AX12" s="18">
        <v>2</v>
      </c>
      <c r="AY12" s="2">
        <f t="shared" si="2"/>
        <v>18</v>
      </c>
      <c r="AZ12" s="2">
        <f t="shared" si="3"/>
        <v>14</v>
      </c>
      <c r="BA12" s="2">
        <f t="shared" si="4"/>
        <v>15</v>
      </c>
      <c r="BB12" s="2">
        <f t="shared" si="5"/>
        <v>15</v>
      </c>
      <c r="BC12" s="2"/>
      <c r="BD12" s="2"/>
      <c r="BE12" s="2"/>
      <c r="BF12" s="2"/>
      <c r="BG12" s="2"/>
      <c r="BH12" s="2"/>
    </row>
    <row r="13" spans="1:60" ht="15" customHeight="1">
      <c r="A13" s="120"/>
      <c r="B13" s="43" t="s">
        <v>259</v>
      </c>
      <c r="C13" s="43" t="s">
        <v>260</v>
      </c>
      <c r="D13" s="43" t="s">
        <v>190</v>
      </c>
      <c r="E13" s="60" t="s">
        <v>261</v>
      </c>
      <c r="F13" s="60" t="s">
        <v>87</v>
      </c>
      <c r="G13" s="72">
        <f t="shared" si="0"/>
        <v>0.8732394366197183</v>
      </c>
      <c r="H13" s="75"/>
      <c r="I13" s="73">
        <f t="shared" si="1"/>
        <v>62</v>
      </c>
      <c r="J13" s="32"/>
      <c r="K13" s="15">
        <v>2</v>
      </c>
      <c r="L13" s="16">
        <v>2</v>
      </c>
      <c r="M13" s="15">
        <v>2</v>
      </c>
      <c r="N13" s="16">
        <v>1</v>
      </c>
      <c r="O13" s="15">
        <v>2</v>
      </c>
      <c r="P13" s="16">
        <v>2</v>
      </c>
      <c r="Q13" s="15">
        <v>1</v>
      </c>
      <c r="R13" s="16">
        <v>1</v>
      </c>
      <c r="S13" s="15">
        <v>2</v>
      </c>
      <c r="T13" s="16">
        <v>1</v>
      </c>
      <c r="U13" s="17">
        <v>1</v>
      </c>
      <c r="V13" s="18">
        <v>1</v>
      </c>
      <c r="W13" s="17">
        <v>2</v>
      </c>
      <c r="X13" s="18">
        <v>2</v>
      </c>
      <c r="Y13" s="17">
        <v>1</v>
      </c>
      <c r="Z13" s="18">
        <v>2</v>
      </c>
      <c r="AA13" s="17">
        <v>1</v>
      </c>
      <c r="AB13" s="18">
        <v>1</v>
      </c>
      <c r="AC13" s="17">
        <v>1</v>
      </c>
      <c r="AD13" s="18">
        <v>1</v>
      </c>
      <c r="AE13" s="15">
        <v>2</v>
      </c>
      <c r="AF13" s="16">
        <v>2</v>
      </c>
      <c r="AG13" s="15">
        <v>2</v>
      </c>
      <c r="AH13" s="16">
        <v>2</v>
      </c>
      <c r="AI13" s="15">
        <v>1</v>
      </c>
      <c r="AJ13" s="16">
        <v>2</v>
      </c>
      <c r="AK13" s="15">
        <v>2</v>
      </c>
      <c r="AL13" s="16">
        <v>2</v>
      </c>
      <c r="AM13" s="15">
        <v>2</v>
      </c>
      <c r="AN13" s="16">
        <v>2</v>
      </c>
      <c r="AO13" s="17">
        <v>2</v>
      </c>
      <c r="AP13" s="18">
        <v>2</v>
      </c>
      <c r="AQ13" s="17">
        <v>1</v>
      </c>
      <c r="AR13" s="18">
        <v>1</v>
      </c>
      <c r="AS13" s="17">
        <v>1</v>
      </c>
      <c r="AT13" s="18">
        <v>2</v>
      </c>
      <c r="AU13" s="17">
        <v>1</v>
      </c>
      <c r="AV13" s="18">
        <v>1</v>
      </c>
      <c r="AW13" s="17">
        <v>2</v>
      </c>
      <c r="AX13" s="18">
        <v>1</v>
      </c>
      <c r="AY13" s="2">
        <f t="shared" si="2"/>
        <v>16</v>
      </c>
      <c r="AZ13" s="2">
        <f t="shared" si="3"/>
        <v>13</v>
      </c>
      <c r="BA13" s="2">
        <f t="shared" si="4"/>
        <v>19</v>
      </c>
      <c r="BB13" s="2">
        <f t="shared" si="5"/>
        <v>14</v>
      </c>
      <c r="BC13" s="2"/>
      <c r="BD13" s="2"/>
      <c r="BE13" s="2"/>
      <c r="BF13" s="2"/>
      <c r="BG13" s="2"/>
      <c r="BH13" s="2"/>
    </row>
    <row r="14" spans="1:60" ht="15" customHeight="1">
      <c r="A14" s="118">
        <v>7</v>
      </c>
      <c r="B14" s="43" t="s">
        <v>254</v>
      </c>
      <c r="C14" s="40" t="s">
        <v>172</v>
      </c>
      <c r="D14" s="43" t="s">
        <v>255</v>
      </c>
      <c r="E14" s="61" t="s">
        <v>86</v>
      </c>
      <c r="F14" s="61" t="s">
        <v>256</v>
      </c>
      <c r="G14" s="59">
        <f t="shared" si="0"/>
        <v>0.8591549295774648</v>
      </c>
      <c r="H14" s="74"/>
      <c r="I14" s="31">
        <f t="shared" si="1"/>
        <v>61</v>
      </c>
      <c r="J14" s="32"/>
      <c r="K14" s="15">
        <v>2</v>
      </c>
      <c r="L14" s="16">
        <v>2</v>
      </c>
      <c r="M14" s="15">
        <v>1</v>
      </c>
      <c r="N14" s="16">
        <v>2</v>
      </c>
      <c r="O14" s="15">
        <v>2</v>
      </c>
      <c r="P14" s="16">
        <v>2</v>
      </c>
      <c r="Q14" s="15">
        <v>2</v>
      </c>
      <c r="R14" s="16">
        <v>1</v>
      </c>
      <c r="S14" s="15">
        <v>2</v>
      </c>
      <c r="T14" s="16">
        <v>1</v>
      </c>
      <c r="U14" s="17">
        <v>2</v>
      </c>
      <c r="V14" s="18">
        <v>1</v>
      </c>
      <c r="W14" s="17">
        <v>2</v>
      </c>
      <c r="X14" s="18">
        <v>1</v>
      </c>
      <c r="Y14" s="17">
        <v>2</v>
      </c>
      <c r="Z14" s="18">
        <v>2</v>
      </c>
      <c r="AA14" s="17">
        <v>1</v>
      </c>
      <c r="AB14" s="18">
        <v>1</v>
      </c>
      <c r="AC14" s="17">
        <v>1</v>
      </c>
      <c r="AD14" s="18">
        <v>1</v>
      </c>
      <c r="AE14" s="15">
        <v>1</v>
      </c>
      <c r="AF14" s="16">
        <v>2</v>
      </c>
      <c r="AG14" s="15">
        <v>1</v>
      </c>
      <c r="AH14" s="16">
        <v>1</v>
      </c>
      <c r="AI14" s="15">
        <v>2</v>
      </c>
      <c r="AJ14" s="16">
        <v>1</v>
      </c>
      <c r="AK14" s="15">
        <v>2</v>
      </c>
      <c r="AL14" s="16">
        <v>2</v>
      </c>
      <c r="AM14" s="15">
        <v>2</v>
      </c>
      <c r="AN14" s="16">
        <v>1</v>
      </c>
      <c r="AO14" s="17">
        <v>1</v>
      </c>
      <c r="AP14" s="18">
        <v>1</v>
      </c>
      <c r="AQ14" s="17">
        <v>1</v>
      </c>
      <c r="AR14" s="18">
        <v>1</v>
      </c>
      <c r="AS14" s="17">
        <v>2</v>
      </c>
      <c r="AT14" s="18">
        <v>2</v>
      </c>
      <c r="AU14" s="17">
        <v>2</v>
      </c>
      <c r="AV14" s="18">
        <v>1</v>
      </c>
      <c r="AW14" s="17">
        <v>2</v>
      </c>
      <c r="AX14" s="18">
        <v>2</v>
      </c>
      <c r="AY14" s="2">
        <f t="shared" si="2"/>
        <v>17</v>
      </c>
      <c r="AZ14" s="2">
        <f t="shared" si="3"/>
        <v>14</v>
      </c>
      <c r="BA14" s="2">
        <f t="shared" si="4"/>
        <v>15</v>
      </c>
      <c r="BB14" s="2">
        <f t="shared" si="5"/>
        <v>15</v>
      </c>
      <c r="BC14" s="2"/>
      <c r="BD14" s="2"/>
      <c r="BE14" s="2"/>
      <c r="BF14" s="2"/>
      <c r="BG14" s="2"/>
      <c r="BH14" s="2"/>
    </row>
    <row r="15" spans="1:60" ht="15" customHeight="1">
      <c r="A15" s="119"/>
      <c r="B15" s="43" t="s">
        <v>13</v>
      </c>
      <c r="C15" s="43" t="s">
        <v>265</v>
      </c>
      <c r="D15" s="43" t="s">
        <v>248</v>
      </c>
      <c r="E15" s="40" t="s">
        <v>261</v>
      </c>
      <c r="F15" s="40" t="s">
        <v>63</v>
      </c>
      <c r="G15" s="59">
        <f t="shared" si="0"/>
        <v>0.8591549295774648</v>
      </c>
      <c r="H15" s="6"/>
      <c r="I15" s="31">
        <f t="shared" si="1"/>
        <v>61</v>
      </c>
      <c r="J15" s="32"/>
      <c r="K15" s="15">
        <v>1</v>
      </c>
      <c r="L15" s="16">
        <v>2</v>
      </c>
      <c r="M15" s="15">
        <v>2</v>
      </c>
      <c r="N15" s="16">
        <v>1</v>
      </c>
      <c r="O15" s="15">
        <v>1</v>
      </c>
      <c r="P15" s="16">
        <v>2</v>
      </c>
      <c r="Q15" s="15">
        <v>2</v>
      </c>
      <c r="R15" s="16">
        <v>1</v>
      </c>
      <c r="S15" s="15">
        <v>1</v>
      </c>
      <c r="T15" s="16">
        <v>2</v>
      </c>
      <c r="U15" s="17">
        <v>2</v>
      </c>
      <c r="V15" s="18">
        <v>1</v>
      </c>
      <c r="W15" s="17">
        <v>2</v>
      </c>
      <c r="X15" s="18">
        <v>2</v>
      </c>
      <c r="Y15" s="17">
        <v>1</v>
      </c>
      <c r="Z15" s="18">
        <v>1</v>
      </c>
      <c r="AA15" s="17">
        <v>2</v>
      </c>
      <c r="AB15" s="18">
        <v>2</v>
      </c>
      <c r="AC15" s="17">
        <v>1</v>
      </c>
      <c r="AD15" s="18">
        <v>2</v>
      </c>
      <c r="AE15" s="15">
        <v>2</v>
      </c>
      <c r="AF15" s="16">
        <v>1</v>
      </c>
      <c r="AG15" s="15">
        <v>1</v>
      </c>
      <c r="AH15" s="16">
        <v>2</v>
      </c>
      <c r="AI15" s="15">
        <v>2</v>
      </c>
      <c r="AJ15" s="16">
        <v>2</v>
      </c>
      <c r="AK15" s="15">
        <v>2</v>
      </c>
      <c r="AL15" s="16">
        <v>1</v>
      </c>
      <c r="AM15" s="15">
        <v>2</v>
      </c>
      <c r="AN15" s="16">
        <v>2</v>
      </c>
      <c r="AO15" s="17">
        <v>1</v>
      </c>
      <c r="AP15" s="18">
        <v>1</v>
      </c>
      <c r="AQ15" s="17">
        <v>1</v>
      </c>
      <c r="AR15" s="18">
        <v>2</v>
      </c>
      <c r="AS15" s="17">
        <v>1</v>
      </c>
      <c r="AT15" s="18">
        <v>0</v>
      </c>
      <c r="AU15" s="17">
        <v>2</v>
      </c>
      <c r="AV15" s="18">
        <v>1</v>
      </c>
      <c r="AW15" s="17">
        <v>2</v>
      </c>
      <c r="AX15" s="18">
        <v>2</v>
      </c>
      <c r="AY15" s="2">
        <f t="shared" si="2"/>
        <v>15</v>
      </c>
      <c r="AZ15" s="2">
        <f t="shared" si="3"/>
        <v>16</v>
      </c>
      <c r="BA15" s="2">
        <f t="shared" si="4"/>
        <v>17</v>
      </c>
      <c r="BB15" s="2">
        <f t="shared" si="5"/>
        <v>13</v>
      </c>
      <c r="BC15" s="2"/>
      <c r="BD15" s="2"/>
      <c r="BE15" s="2"/>
      <c r="BF15" s="2"/>
      <c r="BG15" s="2"/>
      <c r="BH15" s="2"/>
    </row>
    <row r="16" spans="1:60" ht="15" customHeight="1">
      <c r="A16" s="119"/>
      <c r="B16" s="43" t="s">
        <v>36</v>
      </c>
      <c r="C16" s="43" t="s">
        <v>279</v>
      </c>
      <c r="D16" s="43" t="s">
        <v>190</v>
      </c>
      <c r="E16" s="40" t="s">
        <v>280</v>
      </c>
      <c r="F16" s="40" t="s">
        <v>91</v>
      </c>
      <c r="G16" s="59">
        <f t="shared" si="0"/>
        <v>0.8591549295774648</v>
      </c>
      <c r="H16" s="6"/>
      <c r="I16" s="31">
        <f t="shared" si="1"/>
        <v>61</v>
      </c>
      <c r="J16" s="32"/>
      <c r="K16" s="15">
        <v>2</v>
      </c>
      <c r="L16" s="16">
        <v>2</v>
      </c>
      <c r="M16" s="15">
        <v>2</v>
      </c>
      <c r="N16" s="16">
        <v>2</v>
      </c>
      <c r="O16" s="15">
        <v>1</v>
      </c>
      <c r="P16" s="16">
        <v>2</v>
      </c>
      <c r="Q16" s="15">
        <v>2</v>
      </c>
      <c r="R16" s="16">
        <v>1</v>
      </c>
      <c r="S16" s="15">
        <v>2</v>
      </c>
      <c r="T16" s="16">
        <v>2</v>
      </c>
      <c r="U16" s="17">
        <v>1</v>
      </c>
      <c r="V16" s="18">
        <v>2</v>
      </c>
      <c r="W16" s="17">
        <v>1</v>
      </c>
      <c r="X16" s="18">
        <v>1</v>
      </c>
      <c r="Y16" s="17">
        <v>2</v>
      </c>
      <c r="Z16" s="18">
        <v>2</v>
      </c>
      <c r="AA16" s="17">
        <v>1</v>
      </c>
      <c r="AB16" s="18">
        <v>2</v>
      </c>
      <c r="AC16" s="17">
        <v>1</v>
      </c>
      <c r="AD16" s="18">
        <v>2</v>
      </c>
      <c r="AE16" s="15">
        <v>2</v>
      </c>
      <c r="AF16" s="16">
        <v>2</v>
      </c>
      <c r="AG16" s="15">
        <v>2</v>
      </c>
      <c r="AH16" s="16">
        <v>1</v>
      </c>
      <c r="AI16" s="15">
        <v>1</v>
      </c>
      <c r="AJ16" s="16">
        <v>2</v>
      </c>
      <c r="AK16" s="15">
        <v>2</v>
      </c>
      <c r="AL16" s="16">
        <v>1</v>
      </c>
      <c r="AM16" s="15">
        <v>1</v>
      </c>
      <c r="AN16" s="16">
        <v>1</v>
      </c>
      <c r="AO16" s="17">
        <v>2</v>
      </c>
      <c r="AP16" s="18">
        <v>1</v>
      </c>
      <c r="AQ16" s="17">
        <v>1</v>
      </c>
      <c r="AR16" s="18">
        <v>1</v>
      </c>
      <c r="AS16" s="17">
        <v>1</v>
      </c>
      <c r="AT16" s="18">
        <v>1</v>
      </c>
      <c r="AU16" s="17">
        <v>1</v>
      </c>
      <c r="AV16" s="18">
        <v>1</v>
      </c>
      <c r="AW16" s="17">
        <v>2</v>
      </c>
      <c r="AX16" s="18">
        <v>2</v>
      </c>
      <c r="AY16" s="2">
        <f t="shared" si="2"/>
        <v>18</v>
      </c>
      <c r="AZ16" s="2">
        <f t="shared" si="3"/>
        <v>15</v>
      </c>
      <c r="BA16" s="2">
        <f t="shared" si="4"/>
        <v>15</v>
      </c>
      <c r="BB16" s="2">
        <f t="shared" si="5"/>
        <v>13</v>
      </c>
      <c r="BC16" s="2"/>
      <c r="BD16" s="2"/>
      <c r="BE16" s="2"/>
      <c r="BF16" s="2"/>
      <c r="BG16" s="2"/>
      <c r="BH16" s="2"/>
    </row>
    <row r="17" spans="1:60" ht="15" customHeight="1">
      <c r="A17" s="120"/>
      <c r="B17" s="43" t="s">
        <v>28</v>
      </c>
      <c r="C17" s="43" t="s">
        <v>92</v>
      </c>
      <c r="D17" s="43" t="s">
        <v>190</v>
      </c>
      <c r="E17" s="60" t="s">
        <v>79</v>
      </c>
      <c r="F17" s="60" t="s">
        <v>285</v>
      </c>
      <c r="G17" s="59">
        <f t="shared" si="0"/>
        <v>0.8591549295774648</v>
      </c>
      <c r="H17" s="6"/>
      <c r="I17" s="31">
        <f t="shared" si="1"/>
        <v>61</v>
      </c>
      <c r="J17" s="32"/>
      <c r="K17" s="15">
        <v>2</v>
      </c>
      <c r="L17" s="16">
        <v>1</v>
      </c>
      <c r="M17" s="15">
        <v>2</v>
      </c>
      <c r="N17" s="16">
        <v>2</v>
      </c>
      <c r="O17" s="15">
        <v>2</v>
      </c>
      <c r="P17" s="16">
        <v>2</v>
      </c>
      <c r="Q17" s="15">
        <v>1</v>
      </c>
      <c r="R17" s="16">
        <v>2</v>
      </c>
      <c r="S17" s="15">
        <v>2</v>
      </c>
      <c r="T17" s="16">
        <v>1</v>
      </c>
      <c r="U17" s="17">
        <v>2</v>
      </c>
      <c r="V17" s="18">
        <v>2</v>
      </c>
      <c r="W17" s="17">
        <v>2</v>
      </c>
      <c r="X17" s="18">
        <v>2</v>
      </c>
      <c r="Y17" s="17">
        <v>1</v>
      </c>
      <c r="Z17" s="18">
        <v>2</v>
      </c>
      <c r="AA17" s="17">
        <v>2</v>
      </c>
      <c r="AB17" s="18">
        <v>0</v>
      </c>
      <c r="AC17" s="17">
        <v>1</v>
      </c>
      <c r="AD17" s="18">
        <v>2</v>
      </c>
      <c r="AE17" s="15">
        <v>1</v>
      </c>
      <c r="AF17" s="16">
        <v>1</v>
      </c>
      <c r="AG17" s="15">
        <v>1</v>
      </c>
      <c r="AH17" s="16">
        <v>2</v>
      </c>
      <c r="AI17" s="15">
        <v>1</v>
      </c>
      <c r="AJ17" s="16">
        <v>1</v>
      </c>
      <c r="AK17" s="15">
        <v>1</v>
      </c>
      <c r="AL17" s="16">
        <v>2</v>
      </c>
      <c r="AM17" s="15">
        <v>0</v>
      </c>
      <c r="AN17" s="16">
        <v>2</v>
      </c>
      <c r="AO17" s="17">
        <v>2</v>
      </c>
      <c r="AP17" s="18">
        <v>2</v>
      </c>
      <c r="AQ17" s="17">
        <v>2</v>
      </c>
      <c r="AR17" s="18">
        <v>1</v>
      </c>
      <c r="AS17" s="17">
        <v>1</v>
      </c>
      <c r="AT17" s="18">
        <v>2</v>
      </c>
      <c r="AU17" s="17">
        <v>1</v>
      </c>
      <c r="AV17" s="18">
        <v>1</v>
      </c>
      <c r="AW17" s="17">
        <v>2</v>
      </c>
      <c r="AX17" s="18">
        <v>2</v>
      </c>
      <c r="AY17" s="2">
        <f t="shared" si="2"/>
        <v>17</v>
      </c>
      <c r="AZ17" s="2">
        <f t="shared" si="3"/>
        <v>16</v>
      </c>
      <c r="BA17" s="2">
        <f t="shared" si="4"/>
        <v>12</v>
      </c>
      <c r="BB17" s="2">
        <f t="shared" si="5"/>
        <v>16</v>
      </c>
      <c r="BC17" s="2"/>
      <c r="BD17" s="2"/>
      <c r="BE17" s="2"/>
      <c r="BF17" s="2"/>
      <c r="BG17" s="2"/>
      <c r="BH17" s="2"/>
    </row>
    <row r="18" spans="1:60" ht="15" customHeight="1">
      <c r="A18" s="118">
        <v>11</v>
      </c>
      <c r="B18" s="43" t="s">
        <v>242</v>
      </c>
      <c r="C18" s="43" t="s">
        <v>151</v>
      </c>
      <c r="D18" s="43" t="s">
        <v>190</v>
      </c>
      <c r="E18" s="43" t="s">
        <v>96</v>
      </c>
      <c r="F18" s="43" t="s">
        <v>63</v>
      </c>
      <c r="G18" s="59">
        <f t="shared" si="0"/>
        <v>0.8450704225352113</v>
      </c>
      <c r="H18" s="6" t="s">
        <v>99</v>
      </c>
      <c r="I18" s="31">
        <f t="shared" si="1"/>
        <v>60</v>
      </c>
      <c r="J18" s="32"/>
      <c r="K18" s="15">
        <v>2</v>
      </c>
      <c r="L18" s="16">
        <v>2</v>
      </c>
      <c r="M18" s="15">
        <v>2</v>
      </c>
      <c r="N18" s="16">
        <v>1</v>
      </c>
      <c r="O18" s="15">
        <v>1</v>
      </c>
      <c r="P18" s="16">
        <v>2</v>
      </c>
      <c r="Q18" s="15">
        <v>2</v>
      </c>
      <c r="R18" s="16">
        <v>2</v>
      </c>
      <c r="S18" s="15">
        <v>2</v>
      </c>
      <c r="T18" s="16">
        <v>1</v>
      </c>
      <c r="U18" s="17">
        <v>2</v>
      </c>
      <c r="V18" s="18">
        <v>1</v>
      </c>
      <c r="W18" s="17">
        <v>1</v>
      </c>
      <c r="X18" s="18">
        <v>1</v>
      </c>
      <c r="Y18" s="17">
        <v>1</v>
      </c>
      <c r="Z18" s="18">
        <v>2</v>
      </c>
      <c r="AA18" s="17">
        <v>1</v>
      </c>
      <c r="AB18" s="18">
        <v>2</v>
      </c>
      <c r="AC18" s="17">
        <v>2</v>
      </c>
      <c r="AD18" s="18">
        <v>2</v>
      </c>
      <c r="AE18" s="15">
        <v>1</v>
      </c>
      <c r="AF18" s="16">
        <v>1</v>
      </c>
      <c r="AG18" s="15">
        <v>2</v>
      </c>
      <c r="AH18" s="16">
        <v>1</v>
      </c>
      <c r="AI18" s="15">
        <v>1</v>
      </c>
      <c r="AJ18" s="16">
        <v>2</v>
      </c>
      <c r="AK18" s="15">
        <v>2</v>
      </c>
      <c r="AL18" s="16">
        <v>1</v>
      </c>
      <c r="AM18" s="15">
        <v>1</v>
      </c>
      <c r="AN18" s="16">
        <v>1</v>
      </c>
      <c r="AO18" s="17">
        <v>2</v>
      </c>
      <c r="AP18" s="18">
        <v>1</v>
      </c>
      <c r="AQ18" s="17">
        <v>1</v>
      </c>
      <c r="AR18" s="18">
        <v>1</v>
      </c>
      <c r="AS18" s="17">
        <v>2</v>
      </c>
      <c r="AT18" s="18">
        <v>2</v>
      </c>
      <c r="AU18" s="17">
        <v>1</v>
      </c>
      <c r="AV18" s="18">
        <v>2</v>
      </c>
      <c r="AW18" s="17">
        <v>2</v>
      </c>
      <c r="AX18" s="18">
        <v>1</v>
      </c>
      <c r="AY18" s="2">
        <f t="shared" si="2"/>
        <v>17</v>
      </c>
      <c r="AZ18" s="2">
        <f t="shared" si="3"/>
        <v>15</v>
      </c>
      <c r="BA18" s="2">
        <f t="shared" si="4"/>
        <v>13</v>
      </c>
      <c r="BB18" s="2">
        <f t="shared" si="5"/>
        <v>15</v>
      </c>
      <c r="BC18" s="2"/>
      <c r="BD18" s="2"/>
      <c r="BE18" s="2"/>
      <c r="BF18" s="2"/>
      <c r="BG18" s="2"/>
      <c r="BH18" s="2"/>
    </row>
    <row r="19" spans="1:60" ht="15" customHeight="1">
      <c r="A19" s="120"/>
      <c r="B19" s="43" t="s">
        <v>26</v>
      </c>
      <c r="C19" s="43" t="s">
        <v>274</v>
      </c>
      <c r="D19" s="43" t="s">
        <v>190</v>
      </c>
      <c r="E19" s="40" t="s">
        <v>275</v>
      </c>
      <c r="F19" s="40" t="s">
        <v>276</v>
      </c>
      <c r="G19" s="59">
        <f t="shared" si="0"/>
        <v>0.8450704225352113</v>
      </c>
      <c r="H19" s="6"/>
      <c r="I19" s="31">
        <f t="shared" si="1"/>
        <v>60</v>
      </c>
      <c r="J19" s="32"/>
      <c r="K19" s="15">
        <v>2</v>
      </c>
      <c r="L19" s="16">
        <v>2</v>
      </c>
      <c r="M19" s="15">
        <v>1</v>
      </c>
      <c r="N19" s="16">
        <v>2</v>
      </c>
      <c r="O19" s="15">
        <v>2</v>
      </c>
      <c r="P19" s="16">
        <v>1</v>
      </c>
      <c r="Q19" s="15">
        <v>1</v>
      </c>
      <c r="R19" s="16">
        <v>1</v>
      </c>
      <c r="S19" s="15">
        <v>1</v>
      </c>
      <c r="T19" s="16">
        <v>2</v>
      </c>
      <c r="U19" s="17">
        <v>1</v>
      </c>
      <c r="V19" s="18">
        <v>1</v>
      </c>
      <c r="W19" s="17">
        <v>1</v>
      </c>
      <c r="X19" s="18">
        <v>2</v>
      </c>
      <c r="Y19" s="17">
        <v>2</v>
      </c>
      <c r="Z19" s="18">
        <v>2</v>
      </c>
      <c r="AA19" s="17">
        <v>1</v>
      </c>
      <c r="AB19" s="18">
        <v>2</v>
      </c>
      <c r="AC19" s="17">
        <v>1</v>
      </c>
      <c r="AD19" s="18">
        <v>2</v>
      </c>
      <c r="AE19" s="15">
        <v>2</v>
      </c>
      <c r="AF19" s="16">
        <v>2</v>
      </c>
      <c r="AG19" s="15">
        <v>2</v>
      </c>
      <c r="AH19" s="16">
        <v>1</v>
      </c>
      <c r="AI19" s="15">
        <v>2</v>
      </c>
      <c r="AJ19" s="16">
        <v>1</v>
      </c>
      <c r="AK19" s="15">
        <v>2</v>
      </c>
      <c r="AL19" s="16">
        <v>1</v>
      </c>
      <c r="AM19" s="15">
        <v>1</v>
      </c>
      <c r="AN19" s="16">
        <v>1</v>
      </c>
      <c r="AO19" s="17">
        <v>2</v>
      </c>
      <c r="AP19" s="18">
        <v>1</v>
      </c>
      <c r="AQ19" s="17">
        <v>1</v>
      </c>
      <c r="AR19" s="18">
        <v>1</v>
      </c>
      <c r="AS19" s="17">
        <v>2</v>
      </c>
      <c r="AT19" s="18">
        <v>2</v>
      </c>
      <c r="AU19" s="17">
        <v>1</v>
      </c>
      <c r="AV19" s="18">
        <v>1</v>
      </c>
      <c r="AW19" s="17">
        <v>2</v>
      </c>
      <c r="AX19" s="18">
        <v>2</v>
      </c>
      <c r="AY19" s="2">
        <f t="shared" si="2"/>
        <v>15</v>
      </c>
      <c r="AZ19" s="2">
        <f t="shared" si="3"/>
        <v>15</v>
      </c>
      <c r="BA19" s="2">
        <f t="shared" si="4"/>
        <v>15</v>
      </c>
      <c r="BB19" s="2">
        <f t="shared" si="5"/>
        <v>15</v>
      </c>
      <c r="BC19" s="2"/>
      <c r="BD19" s="2"/>
      <c r="BE19" s="2"/>
      <c r="BF19" s="2"/>
      <c r="BG19" s="2"/>
      <c r="BH19" s="2"/>
    </row>
    <row r="20" spans="1:60" ht="15" customHeight="1">
      <c r="A20" s="118">
        <v>13</v>
      </c>
      <c r="B20" s="43" t="s">
        <v>14</v>
      </c>
      <c r="C20" s="43" t="s">
        <v>85</v>
      </c>
      <c r="D20" s="43" t="s">
        <v>190</v>
      </c>
      <c r="E20" s="40" t="s">
        <v>257</v>
      </c>
      <c r="F20" s="40" t="s">
        <v>258</v>
      </c>
      <c r="G20" s="59">
        <f t="shared" si="0"/>
        <v>0.8309859154929577</v>
      </c>
      <c r="H20" s="6"/>
      <c r="I20" s="31">
        <f t="shared" si="1"/>
        <v>59</v>
      </c>
      <c r="J20" s="32"/>
      <c r="K20" s="15">
        <v>1</v>
      </c>
      <c r="L20" s="16">
        <v>2</v>
      </c>
      <c r="M20" s="15">
        <v>2</v>
      </c>
      <c r="N20" s="16">
        <v>1</v>
      </c>
      <c r="O20" s="15">
        <v>1</v>
      </c>
      <c r="P20" s="16">
        <v>2</v>
      </c>
      <c r="Q20" s="15">
        <v>1</v>
      </c>
      <c r="R20" s="16">
        <v>1</v>
      </c>
      <c r="S20" s="15">
        <v>1</v>
      </c>
      <c r="T20" s="16">
        <v>1</v>
      </c>
      <c r="U20" s="17">
        <v>1</v>
      </c>
      <c r="V20" s="18">
        <v>1</v>
      </c>
      <c r="W20" s="17">
        <v>1</v>
      </c>
      <c r="X20" s="18">
        <v>2</v>
      </c>
      <c r="Y20" s="17">
        <v>1</v>
      </c>
      <c r="Z20" s="18">
        <v>1</v>
      </c>
      <c r="AA20" s="17">
        <v>1</v>
      </c>
      <c r="AB20" s="18">
        <v>1</v>
      </c>
      <c r="AC20" s="17">
        <v>1</v>
      </c>
      <c r="AD20" s="18">
        <v>1</v>
      </c>
      <c r="AE20" s="15">
        <v>2</v>
      </c>
      <c r="AF20" s="16">
        <v>2</v>
      </c>
      <c r="AG20" s="15">
        <v>2</v>
      </c>
      <c r="AH20" s="16">
        <v>2</v>
      </c>
      <c r="AI20" s="15">
        <v>2</v>
      </c>
      <c r="AJ20" s="16">
        <v>2</v>
      </c>
      <c r="AK20" s="15">
        <v>2</v>
      </c>
      <c r="AL20" s="16">
        <v>1</v>
      </c>
      <c r="AM20" s="15">
        <v>2</v>
      </c>
      <c r="AN20" s="16">
        <v>2</v>
      </c>
      <c r="AO20" s="17">
        <v>1</v>
      </c>
      <c r="AP20" s="18">
        <v>2</v>
      </c>
      <c r="AQ20" s="17">
        <v>2</v>
      </c>
      <c r="AR20" s="18">
        <v>1</v>
      </c>
      <c r="AS20" s="17">
        <v>2</v>
      </c>
      <c r="AT20" s="18">
        <v>2</v>
      </c>
      <c r="AU20" s="17">
        <v>2</v>
      </c>
      <c r="AV20" s="18">
        <v>1</v>
      </c>
      <c r="AW20" s="17">
        <v>2</v>
      </c>
      <c r="AX20" s="18">
        <v>1</v>
      </c>
      <c r="AY20" s="2">
        <f t="shared" si="2"/>
        <v>13</v>
      </c>
      <c r="AZ20" s="2">
        <f t="shared" si="3"/>
        <v>11</v>
      </c>
      <c r="BA20" s="2">
        <f t="shared" si="4"/>
        <v>19</v>
      </c>
      <c r="BB20" s="2">
        <f t="shared" si="5"/>
        <v>16</v>
      </c>
      <c r="BC20" s="2"/>
      <c r="BD20" s="2"/>
      <c r="BE20" s="2"/>
      <c r="BF20" s="2"/>
      <c r="BG20" s="2"/>
      <c r="BH20" s="2"/>
    </row>
    <row r="21" spans="1:60" ht="15" customHeight="1">
      <c r="A21" s="119"/>
      <c r="B21" s="43" t="s">
        <v>17</v>
      </c>
      <c r="C21" s="43" t="s">
        <v>149</v>
      </c>
      <c r="D21" s="43" t="s">
        <v>190</v>
      </c>
      <c r="E21" s="43" t="s">
        <v>68</v>
      </c>
      <c r="F21" s="43" t="s">
        <v>268</v>
      </c>
      <c r="G21" s="59">
        <f t="shared" si="0"/>
        <v>0.8309859154929577</v>
      </c>
      <c r="H21" s="6"/>
      <c r="I21" s="31">
        <f t="shared" si="1"/>
        <v>59</v>
      </c>
      <c r="J21" s="32"/>
      <c r="K21" s="15">
        <v>2</v>
      </c>
      <c r="L21" s="16">
        <v>1</v>
      </c>
      <c r="M21" s="15">
        <v>2</v>
      </c>
      <c r="N21" s="16">
        <v>2</v>
      </c>
      <c r="O21" s="15">
        <v>2</v>
      </c>
      <c r="P21" s="16">
        <v>2</v>
      </c>
      <c r="Q21" s="15">
        <v>2</v>
      </c>
      <c r="R21" s="16">
        <v>1</v>
      </c>
      <c r="S21" s="15">
        <v>1</v>
      </c>
      <c r="T21" s="16">
        <v>1</v>
      </c>
      <c r="U21" s="17">
        <v>2</v>
      </c>
      <c r="V21" s="18">
        <v>2</v>
      </c>
      <c r="W21" s="17">
        <v>2</v>
      </c>
      <c r="X21" s="18">
        <v>1</v>
      </c>
      <c r="Y21" s="17">
        <v>2</v>
      </c>
      <c r="Z21" s="18">
        <v>2</v>
      </c>
      <c r="AA21" s="17">
        <v>0</v>
      </c>
      <c r="AB21" s="18">
        <v>1</v>
      </c>
      <c r="AC21" s="17">
        <v>1</v>
      </c>
      <c r="AD21" s="18">
        <v>1</v>
      </c>
      <c r="AE21" s="15">
        <v>2</v>
      </c>
      <c r="AF21" s="16">
        <v>1</v>
      </c>
      <c r="AG21" s="15">
        <v>2</v>
      </c>
      <c r="AH21" s="16">
        <v>2</v>
      </c>
      <c r="AI21" s="15">
        <v>2</v>
      </c>
      <c r="AJ21" s="16">
        <v>2</v>
      </c>
      <c r="AK21" s="15">
        <v>1</v>
      </c>
      <c r="AL21" s="16">
        <v>1</v>
      </c>
      <c r="AM21" s="15">
        <v>1</v>
      </c>
      <c r="AN21" s="16">
        <v>1</v>
      </c>
      <c r="AO21" s="17">
        <v>2</v>
      </c>
      <c r="AP21" s="18">
        <v>1</v>
      </c>
      <c r="AQ21" s="17">
        <v>1</v>
      </c>
      <c r="AR21" s="18">
        <v>1</v>
      </c>
      <c r="AS21" s="17">
        <v>2</v>
      </c>
      <c r="AT21" s="18">
        <v>1</v>
      </c>
      <c r="AU21" s="17">
        <v>2</v>
      </c>
      <c r="AV21" s="18">
        <v>1</v>
      </c>
      <c r="AW21" s="17">
        <v>2</v>
      </c>
      <c r="AX21" s="18">
        <v>1</v>
      </c>
      <c r="AY21" s="2">
        <f t="shared" si="2"/>
        <v>16</v>
      </c>
      <c r="AZ21" s="2">
        <f t="shared" si="3"/>
        <v>14</v>
      </c>
      <c r="BA21" s="2">
        <f t="shared" si="4"/>
        <v>15</v>
      </c>
      <c r="BB21" s="2">
        <f t="shared" si="5"/>
        <v>14</v>
      </c>
      <c r="BC21" s="2"/>
      <c r="BD21" s="2"/>
      <c r="BE21" s="2"/>
      <c r="BF21" s="2"/>
      <c r="BG21" s="2"/>
      <c r="BH21" s="2"/>
    </row>
    <row r="22" spans="1:60" ht="15" customHeight="1">
      <c r="A22" s="119"/>
      <c r="B22" s="43" t="s">
        <v>97</v>
      </c>
      <c r="C22" s="40" t="s">
        <v>271</v>
      </c>
      <c r="D22" s="43" t="s">
        <v>190</v>
      </c>
      <c r="E22" s="43" t="s">
        <v>272</v>
      </c>
      <c r="F22" s="43" t="s">
        <v>273</v>
      </c>
      <c r="G22" s="59">
        <f t="shared" si="0"/>
        <v>0.8309859154929577</v>
      </c>
      <c r="H22" s="6"/>
      <c r="I22" s="31">
        <f t="shared" si="1"/>
        <v>59</v>
      </c>
      <c r="J22" s="32"/>
      <c r="K22" s="15">
        <v>2</v>
      </c>
      <c r="L22" s="16">
        <v>2</v>
      </c>
      <c r="M22" s="15">
        <v>2</v>
      </c>
      <c r="N22" s="16">
        <v>1</v>
      </c>
      <c r="O22" s="15">
        <v>2</v>
      </c>
      <c r="P22" s="16">
        <v>2</v>
      </c>
      <c r="Q22" s="15">
        <v>2</v>
      </c>
      <c r="R22" s="16">
        <v>1</v>
      </c>
      <c r="S22" s="15">
        <v>2</v>
      </c>
      <c r="T22" s="16">
        <v>1</v>
      </c>
      <c r="U22" s="17">
        <v>1</v>
      </c>
      <c r="V22" s="18">
        <v>2</v>
      </c>
      <c r="W22" s="17">
        <v>1</v>
      </c>
      <c r="X22" s="18">
        <v>2</v>
      </c>
      <c r="Y22" s="17">
        <v>1</v>
      </c>
      <c r="Z22" s="18">
        <v>2</v>
      </c>
      <c r="AA22" s="17">
        <v>1</v>
      </c>
      <c r="AB22" s="18">
        <v>2</v>
      </c>
      <c r="AC22" s="17">
        <v>1</v>
      </c>
      <c r="AD22" s="18">
        <v>2</v>
      </c>
      <c r="AE22" s="15">
        <v>2</v>
      </c>
      <c r="AF22" s="16">
        <v>1</v>
      </c>
      <c r="AG22" s="15">
        <v>2</v>
      </c>
      <c r="AH22" s="16">
        <v>1</v>
      </c>
      <c r="AI22" s="15">
        <v>1</v>
      </c>
      <c r="AJ22" s="16">
        <v>1</v>
      </c>
      <c r="AK22" s="15">
        <v>2</v>
      </c>
      <c r="AL22" s="16">
        <v>1</v>
      </c>
      <c r="AM22" s="15">
        <v>2</v>
      </c>
      <c r="AN22" s="16">
        <v>1</v>
      </c>
      <c r="AO22" s="17">
        <v>2</v>
      </c>
      <c r="AP22" s="18">
        <v>0</v>
      </c>
      <c r="AQ22" s="17">
        <v>1</v>
      </c>
      <c r="AR22" s="18">
        <v>2</v>
      </c>
      <c r="AS22" s="17">
        <v>1</v>
      </c>
      <c r="AT22" s="18">
        <v>2</v>
      </c>
      <c r="AU22" s="17">
        <v>1</v>
      </c>
      <c r="AV22" s="18">
        <v>1</v>
      </c>
      <c r="AW22" s="17">
        <v>2</v>
      </c>
      <c r="AX22" s="18">
        <v>1</v>
      </c>
      <c r="AY22" s="2">
        <f t="shared" si="2"/>
        <v>17</v>
      </c>
      <c r="AZ22" s="2">
        <f t="shared" si="3"/>
        <v>15</v>
      </c>
      <c r="BA22" s="2">
        <f t="shared" si="4"/>
        <v>14</v>
      </c>
      <c r="BB22" s="2">
        <f t="shared" si="5"/>
        <v>13</v>
      </c>
      <c r="BC22" s="2"/>
      <c r="BD22" s="2"/>
      <c r="BE22" s="2"/>
      <c r="BF22" s="2"/>
      <c r="BG22" s="2"/>
      <c r="BH22" s="2"/>
    </row>
    <row r="23" spans="1:60" ht="15" customHeight="1">
      <c r="A23" s="120"/>
      <c r="B23" s="43" t="s">
        <v>65</v>
      </c>
      <c r="C23" s="43" t="s">
        <v>281</v>
      </c>
      <c r="D23" s="43" t="s">
        <v>190</v>
      </c>
      <c r="E23" s="40" t="s">
        <v>280</v>
      </c>
      <c r="F23" s="40" t="s">
        <v>282</v>
      </c>
      <c r="G23" s="59">
        <f t="shared" si="0"/>
        <v>0.8309859154929577</v>
      </c>
      <c r="H23" s="6"/>
      <c r="I23" s="31">
        <f t="shared" si="1"/>
        <v>59</v>
      </c>
      <c r="J23" s="32"/>
      <c r="K23" s="15">
        <v>2</v>
      </c>
      <c r="L23" s="16">
        <v>1</v>
      </c>
      <c r="M23" s="15">
        <v>1</v>
      </c>
      <c r="N23" s="16">
        <v>2</v>
      </c>
      <c r="O23" s="15">
        <v>1</v>
      </c>
      <c r="P23" s="16">
        <v>2</v>
      </c>
      <c r="Q23" s="15">
        <v>1</v>
      </c>
      <c r="R23" s="16">
        <v>1</v>
      </c>
      <c r="S23" s="15">
        <v>2</v>
      </c>
      <c r="T23" s="16">
        <v>2</v>
      </c>
      <c r="U23" s="17">
        <v>1</v>
      </c>
      <c r="V23" s="18">
        <v>2</v>
      </c>
      <c r="W23" s="17">
        <v>1</v>
      </c>
      <c r="X23" s="18">
        <v>2</v>
      </c>
      <c r="Y23" s="17">
        <v>1</v>
      </c>
      <c r="Z23" s="18">
        <v>1</v>
      </c>
      <c r="AA23" s="17">
        <v>2</v>
      </c>
      <c r="AB23" s="18">
        <v>1</v>
      </c>
      <c r="AC23" s="17">
        <v>2</v>
      </c>
      <c r="AD23" s="18">
        <v>2</v>
      </c>
      <c r="AE23" s="15">
        <v>1</v>
      </c>
      <c r="AF23" s="16">
        <v>2</v>
      </c>
      <c r="AG23" s="15">
        <v>1</v>
      </c>
      <c r="AH23" s="16">
        <v>2</v>
      </c>
      <c r="AI23" s="15">
        <v>2</v>
      </c>
      <c r="AJ23" s="16">
        <v>1</v>
      </c>
      <c r="AK23" s="15">
        <v>1</v>
      </c>
      <c r="AL23" s="16">
        <v>2</v>
      </c>
      <c r="AM23" s="15">
        <v>0</v>
      </c>
      <c r="AN23" s="16">
        <v>1</v>
      </c>
      <c r="AO23" s="17">
        <v>1</v>
      </c>
      <c r="AP23" s="18">
        <v>2</v>
      </c>
      <c r="AQ23" s="17">
        <v>1</v>
      </c>
      <c r="AR23" s="18">
        <v>2</v>
      </c>
      <c r="AS23" s="17">
        <v>1</v>
      </c>
      <c r="AT23" s="18">
        <v>2</v>
      </c>
      <c r="AU23" s="17">
        <v>1</v>
      </c>
      <c r="AV23" s="18">
        <v>2</v>
      </c>
      <c r="AW23" s="17">
        <v>2</v>
      </c>
      <c r="AX23" s="18">
        <v>2</v>
      </c>
      <c r="AY23" s="2">
        <f t="shared" si="2"/>
        <v>15</v>
      </c>
      <c r="AZ23" s="2">
        <f t="shared" si="3"/>
        <v>15</v>
      </c>
      <c r="BA23" s="2">
        <f t="shared" si="4"/>
        <v>13</v>
      </c>
      <c r="BB23" s="2">
        <f t="shared" si="5"/>
        <v>16</v>
      </c>
      <c r="BC23" s="2"/>
      <c r="BD23" s="2"/>
      <c r="BE23" s="2"/>
      <c r="BF23" s="2"/>
      <c r="BG23" s="2"/>
      <c r="BH23" s="2"/>
    </row>
    <row r="24" spans="1:60" ht="15" customHeight="1">
      <c r="A24" s="118">
        <v>17</v>
      </c>
      <c r="B24" s="43" t="s">
        <v>13</v>
      </c>
      <c r="C24" s="43" t="s">
        <v>243</v>
      </c>
      <c r="D24" s="43" t="s">
        <v>190</v>
      </c>
      <c r="E24" s="40" t="s">
        <v>244</v>
      </c>
      <c r="F24" s="40" t="s">
        <v>245</v>
      </c>
      <c r="G24" s="59">
        <f t="shared" si="0"/>
        <v>0.8169014084507042</v>
      </c>
      <c r="H24" s="6"/>
      <c r="I24" s="31">
        <f t="shared" si="1"/>
        <v>58</v>
      </c>
      <c r="J24" s="32"/>
      <c r="K24" s="15">
        <v>1</v>
      </c>
      <c r="L24" s="16">
        <v>1</v>
      </c>
      <c r="M24" s="15">
        <v>2</v>
      </c>
      <c r="N24" s="16">
        <v>1</v>
      </c>
      <c r="O24" s="15">
        <v>1</v>
      </c>
      <c r="P24" s="16">
        <v>2</v>
      </c>
      <c r="Q24" s="15">
        <v>2</v>
      </c>
      <c r="R24" s="16">
        <v>2</v>
      </c>
      <c r="S24" s="15">
        <v>1</v>
      </c>
      <c r="T24" s="16">
        <v>2</v>
      </c>
      <c r="U24" s="17">
        <v>1</v>
      </c>
      <c r="V24" s="18">
        <v>1</v>
      </c>
      <c r="W24" s="17">
        <v>2</v>
      </c>
      <c r="X24" s="18">
        <v>2</v>
      </c>
      <c r="Y24" s="17">
        <v>1</v>
      </c>
      <c r="Z24" s="18">
        <v>2</v>
      </c>
      <c r="AA24" s="17">
        <v>2</v>
      </c>
      <c r="AB24" s="18">
        <v>1</v>
      </c>
      <c r="AC24" s="17">
        <v>2</v>
      </c>
      <c r="AD24" s="18">
        <v>1</v>
      </c>
      <c r="AE24" s="15">
        <v>2</v>
      </c>
      <c r="AF24" s="16">
        <v>2</v>
      </c>
      <c r="AG24" s="15">
        <v>2</v>
      </c>
      <c r="AH24" s="16">
        <v>1</v>
      </c>
      <c r="AI24" s="15">
        <v>1</v>
      </c>
      <c r="AJ24" s="16">
        <v>2</v>
      </c>
      <c r="AK24" s="15">
        <v>1</v>
      </c>
      <c r="AL24" s="16">
        <v>1</v>
      </c>
      <c r="AM24" s="15">
        <v>2</v>
      </c>
      <c r="AN24" s="16">
        <v>1</v>
      </c>
      <c r="AO24" s="17">
        <v>2</v>
      </c>
      <c r="AP24" s="18">
        <v>1</v>
      </c>
      <c r="AQ24" s="17">
        <v>1</v>
      </c>
      <c r="AR24" s="18">
        <v>1</v>
      </c>
      <c r="AS24" s="17">
        <v>1</v>
      </c>
      <c r="AT24" s="18">
        <v>2</v>
      </c>
      <c r="AU24" s="17">
        <v>1</v>
      </c>
      <c r="AV24" s="18">
        <v>1</v>
      </c>
      <c r="AW24" s="17">
        <v>2</v>
      </c>
      <c r="AX24" s="18">
        <v>1</v>
      </c>
      <c r="AY24" s="2">
        <f t="shared" si="2"/>
        <v>15</v>
      </c>
      <c r="AZ24" s="2">
        <f t="shared" si="3"/>
        <v>15</v>
      </c>
      <c r="BA24" s="2">
        <f t="shared" si="4"/>
        <v>15</v>
      </c>
      <c r="BB24" s="2">
        <f t="shared" si="5"/>
        <v>13</v>
      </c>
      <c r="BC24" s="2"/>
      <c r="BD24" s="2"/>
      <c r="BE24" s="2"/>
      <c r="BF24" s="2"/>
      <c r="BG24" s="2"/>
      <c r="BH24" s="2"/>
    </row>
    <row r="25" spans="1:60" ht="15" customHeight="1">
      <c r="A25" s="119"/>
      <c r="B25" s="43" t="s">
        <v>22</v>
      </c>
      <c r="C25" s="43" t="s">
        <v>136</v>
      </c>
      <c r="D25" s="43" t="s">
        <v>190</v>
      </c>
      <c r="E25" s="40" t="s">
        <v>269</v>
      </c>
      <c r="F25" s="40" t="s">
        <v>270</v>
      </c>
      <c r="G25" s="72">
        <f t="shared" si="0"/>
        <v>0.8169014084507042</v>
      </c>
      <c r="H25" s="75" t="s">
        <v>444</v>
      </c>
      <c r="I25" s="73">
        <f t="shared" si="1"/>
        <v>58</v>
      </c>
      <c r="J25" s="32"/>
      <c r="K25" s="15">
        <v>2</v>
      </c>
      <c r="L25" s="16">
        <v>2</v>
      </c>
      <c r="M25" s="15">
        <v>1</v>
      </c>
      <c r="N25" s="16">
        <v>1</v>
      </c>
      <c r="O25" s="15">
        <v>1</v>
      </c>
      <c r="P25" s="16">
        <v>2</v>
      </c>
      <c r="Q25" s="15">
        <v>2</v>
      </c>
      <c r="R25" s="16">
        <v>1</v>
      </c>
      <c r="S25" s="15">
        <v>2</v>
      </c>
      <c r="T25" s="16">
        <v>2</v>
      </c>
      <c r="U25" s="17">
        <v>2</v>
      </c>
      <c r="V25" s="18">
        <v>2</v>
      </c>
      <c r="W25" s="17">
        <v>1</v>
      </c>
      <c r="X25" s="18">
        <v>2</v>
      </c>
      <c r="Y25" s="17">
        <v>1</v>
      </c>
      <c r="Z25" s="18">
        <v>2</v>
      </c>
      <c r="AA25" s="17">
        <v>1</v>
      </c>
      <c r="AB25" s="18">
        <v>2</v>
      </c>
      <c r="AC25" s="17">
        <v>1</v>
      </c>
      <c r="AD25" s="18">
        <v>1</v>
      </c>
      <c r="AE25" s="15">
        <v>1</v>
      </c>
      <c r="AF25" s="16">
        <v>2</v>
      </c>
      <c r="AG25" s="15">
        <v>2</v>
      </c>
      <c r="AH25" s="16">
        <v>1</v>
      </c>
      <c r="AI25" s="15">
        <v>2</v>
      </c>
      <c r="AJ25" s="16">
        <v>1</v>
      </c>
      <c r="AK25" s="15">
        <v>1</v>
      </c>
      <c r="AL25" s="16">
        <v>1</v>
      </c>
      <c r="AM25" s="15">
        <v>2</v>
      </c>
      <c r="AN25" s="16">
        <v>1</v>
      </c>
      <c r="AO25" s="17">
        <v>1</v>
      </c>
      <c r="AP25" s="18">
        <v>2</v>
      </c>
      <c r="AQ25" s="17">
        <v>1</v>
      </c>
      <c r="AR25" s="18">
        <v>2</v>
      </c>
      <c r="AS25" s="17">
        <v>1</v>
      </c>
      <c r="AT25" s="18">
        <v>1</v>
      </c>
      <c r="AU25" s="17">
        <v>1</v>
      </c>
      <c r="AV25" s="18">
        <v>1</v>
      </c>
      <c r="AW25" s="17">
        <v>2</v>
      </c>
      <c r="AX25" s="18">
        <v>1</v>
      </c>
      <c r="AY25" s="2">
        <f t="shared" si="2"/>
        <v>16</v>
      </c>
      <c r="AZ25" s="2">
        <f t="shared" si="3"/>
        <v>15</v>
      </c>
      <c r="BA25" s="2">
        <f t="shared" si="4"/>
        <v>14</v>
      </c>
      <c r="BB25" s="2">
        <f t="shared" si="5"/>
        <v>13</v>
      </c>
      <c r="BC25" s="2"/>
      <c r="BD25" s="2"/>
      <c r="BE25" s="2"/>
      <c r="BF25" s="2"/>
      <c r="BG25" s="2"/>
      <c r="BH25" s="2"/>
    </row>
    <row r="26" spans="1:60" ht="15" customHeight="1">
      <c r="A26" s="120"/>
      <c r="B26" s="43" t="s">
        <v>21</v>
      </c>
      <c r="C26" s="43" t="s">
        <v>170</v>
      </c>
      <c r="D26" s="43" t="s">
        <v>190</v>
      </c>
      <c r="E26" s="40" t="s">
        <v>86</v>
      </c>
      <c r="F26" s="40" t="s">
        <v>69</v>
      </c>
      <c r="G26" s="72">
        <f t="shared" si="0"/>
        <v>0.8169014084507042</v>
      </c>
      <c r="H26" s="75"/>
      <c r="I26" s="73">
        <f t="shared" si="1"/>
        <v>58</v>
      </c>
      <c r="J26" s="32"/>
      <c r="K26" s="15">
        <v>2</v>
      </c>
      <c r="L26" s="16">
        <v>1</v>
      </c>
      <c r="M26" s="15">
        <v>2</v>
      </c>
      <c r="N26" s="16">
        <v>1</v>
      </c>
      <c r="O26" s="15">
        <v>1</v>
      </c>
      <c r="P26" s="16">
        <v>1</v>
      </c>
      <c r="Q26" s="15">
        <v>1</v>
      </c>
      <c r="R26" s="16">
        <v>2</v>
      </c>
      <c r="S26" s="15">
        <v>2</v>
      </c>
      <c r="T26" s="16">
        <v>1</v>
      </c>
      <c r="U26" s="17">
        <v>1</v>
      </c>
      <c r="V26" s="18">
        <v>1</v>
      </c>
      <c r="W26" s="17">
        <v>2</v>
      </c>
      <c r="X26" s="18">
        <v>2</v>
      </c>
      <c r="Y26" s="17">
        <v>1</v>
      </c>
      <c r="Z26" s="18">
        <v>2</v>
      </c>
      <c r="AA26" s="17">
        <v>1</v>
      </c>
      <c r="AB26" s="18">
        <v>2</v>
      </c>
      <c r="AC26" s="17">
        <v>1</v>
      </c>
      <c r="AD26" s="18">
        <v>0</v>
      </c>
      <c r="AE26" s="15">
        <v>2</v>
      </c>
      <c r="AF26" s="16">
        <v>2</v>
      </c>
      <c r="AG26" s="15">
        <v>2</v>
      </c>
      <c r="AH26" s="16">
        <v>1</v>
      </c>
      <c r="AI26" s="15">
        <v>2</v>
      </c>
      <c r="AJ26" s="16">
        <v>2</v>
      </c>
      <c r="AK26" s="15">
        <v>2</v>
      </c>
      <c r="AL26" s="16">
        <v>2</v>
      </c>
      <c r="AM26" s="15">
        <v>1</v>
      </c>
      <c r="AN26" s="16">
        <v>1</v>
      </c>
      <c r="AO26" s="17">
        <v>1</v>
      </c>
      <c r="AP26" s="18">
        <v>1</v>
      </c>
      <c r="AQ26" s="17">
        <v>1</v>
      </c>
      <c r="AR26" s="18">
        <v>2</v>
      </c>
      <c r="AS26" s="17">
        <v>1</v>
      </c>
      <c r="AT26" s="18">
        <v>2</v>
      </c>
      <c r="AU26" s="17">
        <v>1</v>
      </c>
      <c r="AV26" s="18">
        <v>2</v>
      </c>
      <c r="AW26" s="17">
        <v>2</v>
      </c>
      <c r="AX26" s="18">
        <v>1</v>
      </c>
      <c r="AY26" s="2">
        <f t="shared" si="2"/>
        <v>14</v>
      </c>
      <c r="AZ26" s="2">
        <f t="shared" si="3"/>
        <v>13</v>
      </c>
      <c r="BA26" s="2">
        <f t="shared" si="4"/>
        <v>17</v>
      </c>
      <c r="BB26" s="2">
        <f t="shared" si="5"/>
        <v>14</v>
      </c>
      <c r="BC26" s="2"/>
      <c r="BD26" s="2"/>
      <c r="BE26" s="2"/>
      <c r="BF26" s="2"/>
      <c r="BG26" s="2"/>
      <c r="BH26" s="2"/>
    </row>
    <row r="27" spans="1:60" ht="15" customHeight="1">
      <c r="A27" s="118">
        <v>20</v>
      </c>
      <c r="B27" s="43" t="s">
        <v>13</v>
      </c>
      <c r="C27" s="43" t="s">
        <v>262</v>
      </c>
      <c r="D27" s="43" t="s">
        <v>190</v>
      </c>
      <c r="E27" s="40" t="s">
        <v>263</v>
      </c>
      <c r="F27" s="40" t="s">
        <v>264</v>
      </c>
      <c r="G27" s="72">
        <f t="shared" si="0"/>
        <v>0.7746478873239436</v>
      </c>
      <c r="H27" s="75"/>
      <c r="I27" s="73">
        <f t="shared" si="1"/>
        <v>55</v>
      </c>
      <c r="J27" s="32"/>
      <c r="K27" s="15">
        <v>2</v>
      </c>
      <c r="L27" s="16">
        <v>1</v>
      </c>
      <c r="M27" s="15">
        <v>2</v>
      </c>
      <c r="N27" s="16">
        <v>1</v>
      </c>
      <c r="O27" s="15">
        <v>2</v>
      </c>
      <c r="P27" s="16">
        <v>2</v>
      </c>
      <c r="Q27" s="15">
        <v>2</v>
      </c>
      <c r="R27" s="16">
        <v>2</v>
      </c>
      <c r="S27" s="15">
        <v>0</v>
      </c>
      <c r="T27" s="16">
        <v>2</v>
      </c>
      <c r="U27" s="17">
        <v>1</v>
      </c>
      <c r="V27" s="18">
        <v>1</v>
      </c>
      <c r="W27" s="17">
        <v>2</v>
      </c>
      <c r="X27" s="18">
        <v>1</v>
      </c>
      <c r="Y27" s="17">
        <v>1</v>
      </c>
      <c r="Z27" s="18">
        <v>1</v>
      </c>
      <c r="AA27" s="17">
        <v>1</v>
      </c>
      <c r="AB27" s="18">
        <v>1</v>
      </c>
      <c r="AC27" s="17">
        <v>2</v>
      </c>
      <c r="AD27" s="18">
        <v>1</v>
      </c>
      <c r="AE27" s="15">
        <v>1</v>
      </c>
      <c r="AF27" s="16">
        <v>2</v>
      </c>
      <c r="AG27" s="15">
        <v>2</v>
      </c>
      <c r="AH27" s="16">
        <v>1</v>
      </c>
      <c r="AI27" s="15">
        <v>1</v>
      </c>
      <c r="AJ27" s="16">
        <v>2</v>
      </c>
      <c r="AK27" s="15">
        <v>1</v>
      </c>
      <c r="AL27" s="16">
        <v>1</v>
      </c>
      <c r="AM27" s="15">
        <v>2</v>
      </c>
      <c r="AN27" s="16">
        <v>1</v>
      </c>
      <c r="AO27" s="17">
        <v>2</v>
      </c>
      <c r="AP27" s="18">
        <v>2</v>
      </c>
      <c r="AQ27" s="17">
        <v>1</v>
      </c>
      <c r="AR27" s="18">
        <v>1</v>
      </c>
      <c r="AS27" s="17">
        <v>1</v>
      </c>
      <c r="AT27" s="18">
        <v>1</v>
      </c>
      <c r="AU27" s="17">
        <v>1</v>
      </c>
      <c r="AV27" s="18">
        <v>1</v>
      </c>
      <c r="AW27" s="17">
        <v>2</v>
      </c>
      <c r="AX27" s="18">
        <v>1</v>
      </c>
      <c r="AY27" s="2">
        <f t="shared" si="2"/>
        <v>16</v>
      </c>
      <c r="AZ27" s="2">
        <f t="shared" si="3"/>
        <v>12</v>
      </c>
      <c r="BA27" s="2">
        <f t="shared" si="4"/>
        <v>14</v>
      </c>
      <c r="BB27" s="2">
        <f t="shared" si="5"/>
        <v>13</v>
      </c>
      <c r="BC27" s="2"/>
      <c r="BD27" s="2"/>
      <c r="BE27" s="2"/>
      <c r="BF27" s="2"/>
      <c r="BG27" s="2"/>
      <c r="BH27" s="2"/>
    </row>
    <row r="28" spans="1:60" ht="15" customHeight="1">
      <c r="A28" s="120"/>
      <c r="B28" s="43" t="s">
        <v>37</v>
      </c>
      <c r="C28" s="43" t="s">
        <v>284</v>
      </c>
      <c r="D28" s="43" t="s">
        <v>190</v>
      </c>
      <c r="E28" s="40" t="s">
        <v>79</v>
      </c>
      <c r="F28" s="40" t="s">
        <v>91</v>
      </c>
      <c r="G28" s="72">
        <f t="shared" si="0"/>
        <v>0.7746478873239436</v>
      </c>
      <c r="H28" s="75"/>
      <c r="I28" s="73">
        <f t="shared" si="1"/>
        <v>55</v>
      </c>
      <c r="J28" s="32"/>
      <c r="K28" s="15">
        <v>1</v>
      </c>
      <c r="L28" s="16">
        <v>2</v>
      </c>
      <c r="M28" s="15">
        <v>2</v>
      </c>
      <c r="N28" s="16">
        <v>1</v>
      </c>
      <c r="O28" s="15">
        <v>1</v>
      </c>
      <c r="P28" s="16">
        <v>2</v>
      </c>
      <c r="Q28" s="15">
        <v>1</v>
      </c>
      <c r="R28" s="16">
        <v>2</v>
      </c>
      <c r="S28" s="15">
        <v>1</v>
      </c>
      <c r="T28" s="16">
        <v>2</v>
      </c>
      <c r="U28" s="17">
        <v>1</v>
      </c>
      <c r="V28" s="18">
        <v>1</v>
      </c>
      <c r="W28" s="17">
        <v>1</v>
      </c>
      <c r="X28" s="18">
        <v>2</v>
      </c>
      <c r="Y28" s="17">
        <v>2</v>
      </c>
      <c r="Z28" s="18">
        <v>1</v>
      </c>
      <c r="AA28" s="17">
        <v>2</v>
      </c>
      <c r="AB28" s="18">
        <v>1</v>
      </c>
      <c r="AC28" s="17">
        <v>1</v>
      </c>
      <c r="AD28" s="18">
        <v>1</v>
      </c>
      <c r="AE28" s="15">
        <v>2</v>
      </c>
      <c r="AF28" s="16">
        <v>1</v>
      </c>
      <c r="AG28" s="15">
        <v>1</v>
      </c>
      <c r="AH28" s="16">
        <v>1</v>
      </c>
      <c r="AI28" s="15">
        <v>1</v>
      </c>
      <c r="AJ28" s="16">
        <v>2</v>
      </c>
      <c r="AK28" s="15">
        <v>2</v>
      </c>
      <c r="AL28" s="16">
        <v>1</v>
      </c>
      <c r="AM28" s="15">
        <v>1</v>
      </c>
      <c r="AN28" s="16">
        <v>1</v>
      </c>
      <c r="AO28" s="17">
        <v>1</v>
      </c>
      <c r="AP28" s="18">
        <v>1</v>
      </c>
      <c r="AQ28" s="17">
        <v>1</v>
      </c>
      <c r="AR28" s="18">
        <v>1</v>
      </c>
      <c r="AS28" s="17">
        <v>2</v>
      </c>
      <c r="AT28" s="18">
        <v>2</v>
      </c>
      <c r="AU28" s="17">
        <v>1</v>
      </c>
      <c r="AV28" s="18">
        <v>2</v>
      </c>
      <c r="AW28" s="17">
        <v>2</v>
      </c>
      <c r="AX28" s="18">
        <v>1</v>
      </c>
      <c r="AY28" s="2">
        <f t="shared" si="2"/>
        <v>15</v>
      </c>
      <c r="AZ28" s="2">
        <f t="shared" si="3"/>
        <v>13</v>
      </c>
      <c r="BA28" s="2">
        <f t="shared" si="4"/>
        <v>13</v>
      </c>
      <c r="BB28" s="2">
        <f t="shared" si="5"/>
        <v>14</v>
      </c>
      <c r="BC28" s="2"/>
      <c r="BD28" s="2"/>
      <c r="BE28" s="2"/>
      <c r="BF28" s="2"/>
      <c r="BG28" s="2"/>
      <c r="BH28" s="2"/>
    </row>
    <row r="29" spans="1:60" ht="15" customHeight="1">
      <c r="A29" s="45">
        <v>22</v>
      </c>
      <c r="B29" s="43" t="s">
        <v>143</v>
      </c>
      <c r="C29" s="43" t="s">
        <v>292</v>
      </c>
      <c r="D29" s="43" t="s">
        <v>190</v>
      </c>
      <c r="E29" s="40" t="s">
        <v>293</v>
      </c>
      <c r="F29" s="40" t="s">
        <v>63</v>
      </c>
      <c r="G29" s="72">
        <f t="shared" si="0"/>
        <v>0.7605633802816901</v>
      </c>
      <c r="H29" s="75"/>
      <c r="I29" s="73">
        <f t="shared" si="1"/>
        <v>54</v>
      </c>
      <c r="J29" s="32"/>
      <c r="K29" s="15">
        <v>2</v>
      </c>
      <c r="L29" s="16">
        <v>2</v>
      </c>
      <c r="M29" s="15">
        <v>1</v>
      </c>
      <c r="N29" s="16">
        <v>1</v>
      </c>
      <c r="O29" s="15">
        <v>1</v>
      </c>
      <c r="P29" s="16">
        <v>1</v>
      </c>
      <c r="Q29" s="15">
        <v>2</v>
      </c>
      <c r="R29" s="16">
        <v>2</v>
      </c>
      <c r="S29" s="15">
        <v>1</v>
      </c>
      <c r="T29" s="16">
        <v>1</v>
      </c>
      <c r="U29" s="17">
        <v>1</v>
      </c>
      <c r="V29" s="18">
        <v>1</v>
      </c>
      <c r="W29" s="17">
        <v>1</v>
      </c>
      <c r="X29" s="18">
        <v>2</v>
      </c>
      <c r="Y29" s="17">
        <v>2</v>
      </c>
      <c r="Z29" s="18">
        <v>1</v>
      </c>
      <c r="AA29" s="17">
        <v>1</v>
      </c>
      <c r="AB29" s="18">
        <v>1</v>
      </c>
      <c r="AC29" s="17">
        <v>1</v>
      </c>
      <c r="AD29" s="18">
        <v>1</v>
      </c>
      <c r="AE29" s="15">
        <v>1</v>
      </c>
      <c r="AF29" s="16">
        <v>2</v>
      </c>
      <c r="AG29" s="15">
        <v>2</v>
      </c>
      <c r="AH29" s="16">
        <v>1</v>
      </c>
      <c r="AI29" s="15">
        <v>2</v>
      </c>
      <c r="AJ29" s="16">
        <v>1</v>
      </c>
      <c r="AK29" s="15">
        <v>2</v>
      </c>
      <c r="AL29" s="16">
        <v>2</v>
      </c>
      <c r="AM29" s="15">
        <v>1</v>
      </c>
      <c r="AN29" s="16">
        <v>1</v>
      </c>
      <c r="AO29" s="17">
        <v>2</v>
      </c>
      <c r="AP29" s="18">
        <v>1</v>
      </c>
      <c r="AQ29" s="17">
        <v>1</v>
      </c>
      <c r="AR29" s="18">
        <v>1</v>
      </c>
      <c r="AS29" s="17">
        <v>1</v>
      </c>
      <c r="AT29" s="18">
        <v>0</v>
      </c>
      <c r="AU29" s="17">
        <v>2</v>
      </c>
      <c r="AV29" s="18">
        <v>1</v>
      </c>
      <c r="AW29" s="17">
        <v>2</v>
      </c>
      <c r="AX29" s="18">
        <v>2</v>
      </c>
      <c r="AY29" s="2">
        <f t="shared" si="2"/>
        <v>14</v>
      </c>
      <c r="AZ29" s="2">
        <f t="shared" si="3"/>
        <v>12</v>
      </c>
      <c r="BA29" s="2">
        <f t="shared" si="4"/>
        <v>15</v>
      </c>
      <c r="BB29" s="2">
        <f t="shared" si="5"/>
        <v>13</v>
      </c>
      <c r="BC29" s="2"/>
      <c r="BD29" s="2"/>
      <c r="BE29" s="2"/>
      <c r="BF29" s="2"/>
      <c r="BG29" s="2"/>
      <c r="BH29" s="2"/>
    </row>
    <row r="30" spans="1:60" ht="15" customHeight="1">
      <c r="A30" s="45">
        <v>23</v>
      </c>
      <c r="B30" s="43" t="s">
        <v>34</v>
      </c>
      <c r="C30" s="43" t="s">
        <v>266</v>
      </c>
      <c r="D30" s="43" t="s">
        <v>190</v>
      </c>
      <c r="E30" s="40" t="s">
        <v>86</v>
      </c>
      <c r="F30" s="40" t="s">
        <v>267</v>
      </c>
      <c r="G30" s="59">
        <f t="shared" si="0"/>
        <v>0.7464788732394366</v>
      </c>
      <c r="H30" s="6"/>
      <c r="I30" s="31">
        <f t="shared" si="1"/>
        <v>53</v>
      </c>
      <c r="J30" s="32"/>
      <c r="K30" s="15">
        <v>2</v>
      </c>
      <c r="L30" s="16">
        <v>1</v>
      </c>
      <c r="M30" s="15">
        <v>1</v>
      </c>
      <c r="N30" s="16">
        <v>2</v>
      </c>
      <c r="O30" s="15">
        <v>1</v>
      </c>
      <c r="P30" s="16">
        <v>2</v>
      </c>
      <c r="Q30" s="15">
        <v>1</v>
      </c>
      <c r="R30" s="16">
        <v>1</v>
      </c>
      <c r="S30" s="15">
        <v>1</v>
      </c>
      <c r="T30" s="16">
        <v>1</v>
      </c>
      <c r="U30" s="17">
        <v>1</v>
      </c>
      <c r="V30" s="18">
        <v>1</v>
      </c>
      <c r="W30" s="17">
        <v>2</v>
      </c>
      <c r="X30" s="18">
        <v>2</v>
      </c>
      <c r="Y30" s="17">
        <v>2</v>
      </c>
      <c r="Z30" s="18">
        <v>1</v>
      </c>
      <c r="AA30" s="17">
        <v>1</v>
      </c>
      <c r="AB30" s="18">
        <v>1</v>
      </c>
      <c r="AC30" s="17">
        <v>1</v>
      </c>
      <c r="AD30" s="18">
        <v>1</v>
      </c>
      <c r="AE30" s="15">
        <v>2</v>
      </c>
      <c r="AF30" s="16">
        <v>2</v>
      </c>
      <c r="AG30" s="15">
        <v>2</v>
      </c>
      <c r="AH30" s="16">
        <v>1</v>
      </c>
      <c r="AI30" s="15">
        <v>1</v>
      </c>
      <c r="AJ30" s="16">
        <v>1</v>
      </c>
      <c r="AK30" s="15">
        <v>1</v>
      </c>
      <c r="AL30" s="16">
        <v>1</v>
      </c>
      <c r="AM30" s="15">
        <v>1</v>
      </c>
      <c r="AN30" s="16">
        <v>1</v>
      </c>
      <c r="AO30" s="17">
        <v>2</v>
      </c>
      <c r="AP30" s="18">
        <v>1</v>
      </c>
      <c r="AQ30" s="17">
        <v>2</v>
      </c>
      <c r="AR30" s="18">
        <v>1</v>
      </c>
      <c r="AS30" s="17">
        <v>1</v>
      </c>
      <c r="AT30" s="18">
        <v>1</v>
      </c>
      <c r="AU30" s="17">
        <v>1</v>
      </c>
      <c r="AV30" s="18">
        <v>1</v>
      </c>
      <c r="AW30" s="17">
        <v>2</v>
      </c>
      <c r="AX30" s="18">
        <v>2</v>
      </c>
      <c r="AY30" s="2">
        <f t="shared" si="2"/>
        <v>13</v>
      </c>
      <c r="AZ30" s="2">
        <f t="shared" si="3"/>
        <v>13</v>
      </c>
      <c r="BA30" s="2">
        <f t="shared" si="4"/>
        <v>13</v>
      </c>
      <c r="BB30" s="2">
        <f t="shared" si="5"/>
        <v>14</v>
      </c>
      <c r="BC30" s="2"/>
      <c r="BD30" s="2"/>
      <c r="BE30" s="2"/>
      <c r="BF30" s="2"/>
      <c r="BG30" s="2"/>
      <c r="BH30" s="2"/>
    </row>
    <row r="31" spans="1:60" ht="15" customHeight="1">
      <c r="A31" s="45">
        <v>24</v>
      </c>
      <c r="B31" s="43" t="s">
        <v>148</v>
      </c>
      <c r="C31" s="43" t="s">
        <v>294</v>
      </c>
      <c r="D31" s="43" t="s">
        <v>190</v>
      </c>
      <c r="E31" s="40" t="s">
        <v>295</v>
      </c>
      <c r="F31" s="40" t="s">
        <v>125</v>
      </c>
      <c r="G31" s="59">
        <f t="shared" si="0"/>
        <v>0.7323943661971831</v>
      </c>
      <c r="H31" s="6"/>
      <c r="I31" s="31">
        <f t="shared" si="1"/>
        <v>52</v>
      </c>
      <c r="J31" s="32"/>
      <c r="K31" s="15">
        <v>2</v>
      </c>
      <c r="L31" s="16">
        <v>1</v>
      </c>
      <c r="M31" s="15">
        <v>1</v>
      </c>
      <c r="N31" s="16">
        <v>1</v>
      </c>
      <c r="O31" s="15">
        <v>1</v>
      </c>
      <c r="P31" s="16">
        <v>2</v>
      </c>
      <c r="Q31" s="15">
        <v>2</v>
      </c>
      <c r="R31" s="16">
        <v>2</v>
      </c>
      <c r="S31" s="15">
        <v>2</v>
      </c>
      <c r="T31" s="16">
        <v>2</v>
      </c>
      <c r="U31" s="17">
        <v>1</v>
      </c>
      <c r="V31" s="18">
        <v>2</v>
      </c>
      <c r="W31" s="17">
        <v>2</v>
      </c>
      <c r="X31" s="18">
        <v>1</v>
      </c>
      <c r="Y31" s="17">
        <v>1</v>
      </c>
      <c r="Z31" s="18">
        <v>1</v>
      </c>
      <c r="AA31" s="17">
        <v>1</v>
      </c>
      <c r="AB31" s="18">
        <v>1</v>
      </c>
      <c r="AC31" s="17">
        <v>1</v>
      </c>
      <c r="AD31" s="18">
        <v>2</v>
      </c>
      <c r="AE31" s="15">
        <v>1</v>
      </c>
      <c r="AF31" s="16">
        <v>2</v>
      </c>
      <c r="AG31" s="15">
        <v>2</v>
      </c>
      <c r="AH31" s="16">
        <v>1</v>
      </c>
      <c r="AI31" s="15">
        <v>0</v>
      </c>
      <c r="AJ31" s="16">
        <v>2</v>
      </c>
      <c r="AK31" s="15">
        <v>1</v>
      </c>
      <c r="AL31" s="16">
        <v>1</v>
      </c>
      <c r="AM31" s="15">
        <v>0</v>
      </c>
      <c r="AN31" s="16">
        <v>1</v>
      </c>
      <c r="AO31" s="17">
        <v>2</v>
      </c>
      <c r="AP31" s="18">
        <v>1</v>
      </c>
      <c r="AQ31" s="17">
        <v>1</v>
      </c>
      <c r="AR31" s="18">
        <v>1</v>
      </c>
      <c r="AS31" s="17">
        <v>1</v>
      </c>
      <c r="AT31" s="18">
        <v>1</v>
      </c>
      <c r="AU31" s="17">
        <v>1</v>
      </c>
      <c r="AV31" s="18">
        <v>1</v>
      </c>
      <c r="AW31" s="17">
        <v>2</v>
      </c>
      <c r="AX31" s="18">
        <v>1</v>
      </c>
      <c r="AY31" s="2">
        <f t="shared" si="2"/>
        <v>16</v>
      </c>
      <c r="AZ31" s="2">
        <f t="shared" si="3"/>
        <v>13</v>
      </c>
      <c r="BA31" s="2">
        <f t="shared" si="4"/>
        <v>11</v>
      </c>
      <c r="BB31" s="2">
        <f t="shared" si="5"/>
        <v>12</v>
      </c>
      <c r="BC31" s="2"/>
      <c r="BD31" s="2"/>
      <c r="BE31" s="2"/>
      <c r="BF31" s="2"/>
      <c r="BG31" s="2"/>
      <c r="BH31" s="2"/>
    </row>
    <row r="32" spans="1:60" ht="15" customHeight="1">
      <c r="A32" s="45">
        <v>25</v>
      </c>
      <c r="B32" s="43" t="s">
        <v>25</v>
      </c>
      <c r="C32" s="43" t="s">
        <v>283</v>
      </c>
      <c r="D32" s="43" t="s">
        <v>190</v>
      </c>
      <c r="E32" s="40" t="s">
        <v>96</v>
      </c>
      <c r="F32" s="40" t="s">
        <v>268</v>
      </c>
      <c r="G32" s="59">
        <f t="shared" si="0"/>
        <v>0.7183098591549296</v>
      </c>
      <c r="H32" s="6" t="s">
        <v>444</v>
      </c>
      <c r="I32" s="31">
        <f t="shared" si="1"/>
        <v>51</v>
      </c>
      <c r="J32" s="32"/>
      <c r="K32" s="15">
        <v>1</v>
      </c>
      <c r="L32" s="16">
        <v>1</v>
      </c>
      <c r="M32" s="15">
        <v>2</v>
      </c>
      <c r="N32" s="16">
        <v>1</v>
      </c>
      <c r="O32" s="15">
        <v>1</v>
      </c>
      <c r="P32" s="16">
        <v>2</v>
      </c>
      <c r="Q32" s="15">
        <v>2</v>
      </c>
      <c r="R32" s="16">
        <v>1</v>
      </c>
      <c r="S32" s="15">
        <v>1</v>
      </c>
      <c r="T32" s="16">
        <v>1</v>
      </c>
      <c r="U32" s="17">
        <v>1</v>
      </c>
      <c r="V32" s="18">
        <v>1</v>
      </c>
      <c r="W32" s="17">
        <v>1</v>
      </c>
      <c r="X32" s="18">
        <v>1</v>
      </c>
      <c r="Y32" s="17">
        <v>1</v>
      </c>
      <c r="Z32" s="18">
        <v>1</v>
      </c>
      <c r="AA32" s="17">
        <v>1</v>
      </c>
      <c r="AB32" s="18">
        <v>1</v>
      </c>
      <c r="AC32" s="17">
        <v>1</v>
      </c>
      <c r="AD32" s="18">
        <v>1</v>
      </c>
      <c r="AE32" s="15">
        <v>1</v>
      </c>
      <c r="AF32" s="16">
        <v>2</v>
      </c>
      <c r="AG32" s="15">
        <v>1</v>
      </c>
      <c r="AH32" s="16">
        <v>1</v>
      </c>
      <c r="AI32" s="15">
        <v>1</v>
      </c>
      <c r="AJ32" s="16">
        <v>1</v>
      </c>
      <c r="AK32" s="15">
        <v>2</v>
      </c>
      <c r="AL32" s="16">
        <v>1</v>
      </c>
      <c r="AM32" s="15">
        <v>2</v>
      </c>
      <c r="AN32" s="16">
        <v>1</v>
      </c>
      <c r="AO32" s="17">
        <v>1</v>
      </c>
      <c r="AP32" s="18">
        <v>2</v>
      </c>
      <c r="AQ32" s="17">
        <v>1</v>
      </c>
      <c r="AR32" s="18">
        <v>1</v>
      </c>
      <c r="AS32" s="17">
        <v>2</v>
      </c>
      <c r="AT32" s="18">
        <v>2</v>
      </c>
      <c r="AU32" s="17">
        <v>1</v>
      </c>
      <c r="AV32" s="18">
        <v>2</v>
      </c>
      <c r="AW32" s="17">
        <v>2</v>
      </c>
      <c r="AX32" s="18">
        <v>1</v>
      </c>
      <c r="AY32" s="2">
        <f t="shared" si="2"/>
        <v>13</v>
      </c>
      <c r="AZ32" s="2">
        <f t="shared" si="3"/>
        <v>10</v>
      </c>
      <c r="BA32" s="2">
        <f t="shared" si="4"/>
        <v>13</v>
      </c>
      <c r="BB32" s="2">
        <f t="shared" si="5"/>
        <v>15</v>
      </c>
      <c r="BC32" s="2"/>
      <c r="BD32" s="2"/>
      <c r="BE32" s="2"/>
      <c r="BF32" s="2"/>
      <c r="BG32" s="2"/>
      <c r="BH32" s="2"/>
    </row>
    <row r="33" spans="1:60" ht="15" customHeight="1">
      <c r="A33" s="45">
        <v>26</v>
      </c>
      <c r="B33" s="43" t="s">
        <v>20</v>
      </c>
      <c r="C33" s="43" t="s">
        <v>251</v>
      </c>
      <c r="D33" s="43" t="s">
        <v>190</v>
      </c>
      <c r="E33" s="40" t="s">
        <v>252</v>
      </c>
      <c r="F33" s="40" t="s">
        <v>253</v>
      </c>
      <c r="G33" s="59">
        <f t="shared" si="0"/>
        <v>0.6619718309859155</v>
      </c>
      <c r="H33" s="6"/>
      <c r="I33" s="31">
        <f t="shared" si="1"/>
        <v>47</v>
      </c>
      <c r="J33" s="32"/>
      <c r="K33" s="15">
        <v>1</v>
      </c>
      <c r="L33" s="16">
        <v>1</v>
      </c>
      <c r="M33" s="15">
        <v>2</v>
      </c>
      <c r="N33" s="16">
        <v>1</v>
      </c>
      <c r="O33" s="15">
        <v>1</v>
      </c>
      <c r="P33" s="16">
        <v>2</v>
      </c>
      <c r="Q33" s="15">
        <v>1</v>
      </c>
      <c r="R33" s="16">
        <v>1</v>
      </c>
      <c r="S33" s="15">
        <v>1</v>
      </c>
      <c r="T33" s="16">
        <v>2</v>
      </c>
      <c r="U33" s="17">
        <v>2</v>
      </c>
      <c r="V33" s="18">
        <v>1</v>
      </c>
      <c r="W33" s="17">
        <v>1</v>
      </c>
      <c r="X33" s="18">
        <v>2</v>
      </c>
      <c r="Y33" s="17">
        <v>1</v>
      </c>
      <c r="Z33" s="18">
        <v>1</v>
      </c>
      <c r="AA33" s="17">
        <v>1</v>
      </c>
      <c r="AB33" s="18">
        <v>1</v>
      </c>
      <c r="AC33" s="17">
        <v>1</v>
      </c>
      <c r="AD33" s="18">
        <v>0</v>
      </c>
      <c r="AE33" s="15">
        <v>1</v>
      </c>
      <c r="AF33" s="16">
        <v>1</v>
      </c>
      <c r="AG33" s="15">
        <v>1</v>
      </c>
      <c r="AH33" s="16">
        <v>1</v>
      </c>
      <c r="AI33" s="15">
        <v>1</v>
      </c>
      <c r="AJ33" s="16">
        <v>1</v>
      </c>
      <c r="AK33" s="15">
        <v>1</v>
      </c>
      <c r="AL33" s="16">
        <v>1</v>
      </c>
      <c r="AM33" s="15">
        <v>1</v>
      </c>
      <c r="AN33" s="16">
        <v>2</v>
      </c>
      <c r="AO33" s="17">
        <v>2</v>
      </c>
      <c r="AP33" s="18">
        <v>1</v>
      </c>
      <c r="AQ33" s="17">
        <v>1</v>
      </c>
      <c r="AR33" s="18">
        <v>1</v>
      </c>
      <c r="AS33" s="17">
        <v>0</v>
      </c>
      <c r="AT33" s="18">
        <v>1</v>
      </c>
      <c r="AU33" s="17">
        <v>2</v>
      </c>
      <c r="AV33" s="18">
        <v>1</v>
      </c>
      <c r="AW33" s="17">
        <v>2</v>
      </c>
      <c r="AX33" s="18">
        <v>1</v>
      </c>
      <c r="AY33" s="2">
        <f t="shared" si="2"/>
        <v>13</v>
      </c>
      <c r="AZ33" s="2">
        <f t="shared" si="3"/>
        <v>11</v>
      </c>
      <c r="BA33" s="2">
        <f t="shared" si="4"/>
        <v>11</v>
      </c>
      <c r="BB33" s="2">
        <f t="shared" si="5"/>
        <v>12</v>
      </c>
      <c r="BC33" s="2"/>
      <c r="BD33" s="2"/>
      <c r="BE33" s="2"/>
      <c r="BF33" s="2"/>
      <c r="BG33" s="2"/>
      <c r="BH33" s="2"/>
    </row>
    <row r="34" spans="1:60" ht="15" customHeight="1">
      <c r="A34" s="45">
        <v>27</v>
      </c>
      <c r="B34" s="43" t="s">
        <v>40</v>
      </c>
      <c r="C34" s="43" t="s">
        <v>286</v>
      </c>
      <c r="D34" s="43" t="s">
        <v>287</v>
      </c>
      <c r="E34" s="44" t="s">
        <v>79</v>
      </c>
      <c r="F34" s="44" t="s">
        <v>288</v>
      </c>
      <c r="G34" s="59">
        <f t="shared" si="0"/>
        <v>0.6338028169014085</v>
      </c>
      <c r="H34" s="6"/>
      <c r="I34" s="31">
        <f t="shared" si="1"/>
        <v>45</v>
      </c>
      <c r="J34" s="32"/>
      <c r="K34" s="15">
        <v>1</v>
      </c>
      <c r="L34" s="16">
        <v>1</v>
      </c>
      <c r="M34" s="15">
        <v>1</v>
      </c>
      <c r="N34" s="16">
        <v>1</v>
      </c>
      <c r="O34" s="15">
        <v>1</v>
      </c>
      <c r="P34" s="16">
        <v>1</v>
      </c>
      <c r="Q34" s="15">
        <v>1</v>
      </c>
      <c r="R34" s="16">
        <v>1</v>
      </c>
      <c r="S34" s="15">
        <v>1</v>
      </c>
      <c r="T34" s="16">
        <v>1</v>
      </c>
      <c r="U34" s="17">
        <v>1</v>
      </c>
      <c r="V34" s="18">
        <v>1</v>
      </c>
      <c r="W34" s="17">
        <v>1</v>
      </c>
      <c r="X34" s="18">
        <v>1</v>
      </c>
      <c r="Y34" s="17">
        <v>1</v>
      </c>
      <c r="Z34" s="18">
        <v>1</v>
      </c>
      <c r="AA34" s="17">
        <v>1</v>
      </c>
      <c r="AB34" s="18">
        <v>2</v>
      </c>
      <c r="AC34" s="17">
        <v>2</v>
      </c>
      <c r="AD34" s="18">
        <v>1</v>
      </c>
      <c r="AE34" s="15">
        <v>1</v>
      </c>
      <c r="AF34" s="16">
        <v>1</v>
      </c>
      <c r="AG34" s="15">
        <v>1</v>
      </c>
      <c r="AH34" s="16">
        <v>1</v>
      </c>
      <c r="AI34" s="15">
        <v>0</v>
      </c>
      <c r="AJ34" s="16">
        <v>1</v>
      </c>
      <c r="AK34" s="15">
        <v>0</v>
      </c>
      <c r="AL34" s="16">
        <v>1</v>
      </c>
      <c r="AM34" s="15">
        <v>2</v>
      </c>
      <c r="AN34" s="16">
        <v>2</v>
      </c>
      <c r="AO34" s="17">
        <v>1</v>
      </c>
      <c r="AP34" s="18">
        <v>1</v>
      </c>
      <c r="AQ34" s="17">
        <v>1</v>
      </c>
      <c r="AR34" s="18">
        <v>1</v>
      </c>
      <c r="AS34" s="17">
        <v>1</v>
      </c>
      <c r="AT34" s="18">
        <v>2</v>
      </c>
      <c r="AU34" s="17">
        <v>1</v>
      </c>
      <c r="AV34" s="18">
        <v>1</v>
      </c>
      <c r="AW34" s="17">
        <v>2</v>
      </c>
      <c r="AX34" s="18">
        <v>2</v>
      </c>
      <c r="AY34" s="2">
        <f t="shared" si="2"/>
        <v>10</v>
      </c>
      <c r="AZ34" s="2">
        <f t="shared" si="3"/>
        <v>12</v>
      </c>
      <c r="BA34" s="2">
        <f t="shared" si="4"/>
        <v>10</v>
      </c>
      <c r="BB34" s="2">
        <f t="shared" si="5"/>
        <v>13</v>
      </c>
      <c r="BC34" s="2"/>
      <c r="BD34" s="2"/>
      <c r="BE34" s="2"/>
      <c r="BF34" s="2"/>
      <c r="BG34" s="2"/>
      <c r="BH34" s="2"/>
    </row>
    <row r="35" spans="1:60" ht="15" customHeight="1">
      <c r="A35" s="45">
        <v>28</v>
      </c>
      <c r="B35" s="43" t="s">
        <v>20</v>
      </c>
      <c r="C35" s="43" t="s">
        <v>296</v>
      </c>
      <c r="D35" s="43" t="s">
        <v>190</v>
      </c>
      <c r="E35" s="43" t="s">
        <v>79</v>
      </c>
      <c r="F35" s="43" t="s">
        <v>297</v>
      </c>
      <c r="G35" s="59">
        <f t="shared" si="0"/>
        <v>0.5774647887323944</v>
      </c>
      <c r="H35" s="6"/>
      <c r="I35" s="31">
        <f t="shared" si="1"/>
        <v>41</v>
      </c>
      <c r="J35" s="32"/>
      <c r="K35" s="15">
        <v>1</v>
      </c>
      <c r="L35" s="16">
        <v>2</v>
      </c>
      <c r="M35" s="15">
        <v>1</v>
      </c>
      <c r="N35" s="16">
        <v>1</v>
      </c>
      <c r="O35" s="15">
        <v>1</v>
      </c>
      <c r="P35" s="16">
        <v>1</v>
      </c>
      <c r="Q35" s="15">
        <v>1</v>
      </c>
      <c r="R35" s="16">
        <v>1</v>
      </c>
      <c r="S35" s="15">
        <v>1</v>
      </c>
      <c r="T35" s="16">
        <v>1</v>
      </c>
      <c r="U35" s="17">
        <v>1</v>
      </c>
      <c r="V35" s="18">
        <v>1</v>
      </c>
      <c r="W35" s="17">
        <v>1</v>
      </c>
      <c r="X35" s="18">
        <v>0</v>
      </c>
      <c r="Y35" s="17">
        <v>1</v>
      </c>
      <c r="Z35" s="18">
        <v>1</v>
      </c>
      <c r="AA35" s="17">
        <v>1</v>
      </c>
      <c r="AB35" s="18">
        <v>1</v>
      </c>
      <c r="AC35" s="17">
        <v>1</v>
      </c>
      <c r="AD35" s="18">
        <v>1</v>
      </c>
      <c r="AE35" s="15">
        <v>1</v>
      </c>
      <c r="AF35" s="16">
        <v>1</v>
      </c>
      <c r="AG35" s="15">
        <v>1</v>
      </c>
      <c r="AH35" s="16">
        <v>1</v>
      </c>
      <c r="AI35" s="15">
        <v>2</v>
      </c>
      <c r="AJ35" s="16">
        <v>1</v>
      </c>
      <c r="AK35" s="15">
        <v>1</v>
      </c>
      <c r="AL35" s="16">
        <v>0</v>
      </c>
      <c r="AM35" s="15">
        <v>0</v>
      </c>
      <c r="AN35" s="16">
        <v>1</v>
      </c>
      <c r="AO35" s="17">
        <v>1</v>
      </c>
      <c r="AP35" s="18">
        <v>1</v>
      </c>
      <c r="AQ35" s="17">
        <v>1</v>
      </c>
      <c r="AR35" s="18">
        <v>1</v>
      </c>
      <c r="AS35" s="17">
        <v>1</v>
      </c>
      <c r="AT35" s="18">
        <v>2</v>
      </c>
      <c r="AU35" s="17">
        <v>1</v>
      </c>
      <c r="AV35" s="18">
        <v>1</v>
      </c>
      <c r="AW35" s="17">
        <v>2</v>
      </c>
      <c r="AX35" s="18">
        <v>1</v>
      </c>
      <c r="AY35" s="2">
        <f t="shared" si="2"/>
        <v>11</v>
      </c>
      <c r="AZ35" s="2">
        <f t="shared" si="3"/>
        <v>9</v>
      </c>
      <c r="BA35" s="2">
        <f t="shared" si="4"/>
        <v>9</v>
      </c>
      <c r="BB35" s="2">
        <f t="shared" si="5"/>
        <v>12</v>
      </c>
      <c r="BC35" s="2"/>
      <c r="BD35" s="2"/>
      <c r="BE35" s="2"/>
      <c r="BF35" s="2"/>
      <c r="BG35" s="2"/>
      <c r="BH35" s="2"/>
    </row>
    <row r="36" spans="1:60" ht="15" customHeight="1">
      <c r="A36" s="45">
        <v>29</v>
      </c>
      <c r="B36" s="43" t="s">
        <v>78</v>
      </c>
      <c r="C36" s="43" t="s">
        <v>279</v>
      </c>
      <c r="D36" s="43" t="s">
        <v>190</v>
      </c>
      <c r="E36" s="40" t="s">
        <v>79</v>
      </c>
      <c r="F36" s="40" t="s">
        <v>297</v>
      </c>
      <c r="G36" s="59">
        <f t="shared" si="0"/>
        <v>0.5633802816901409</v>
      </c>
      <c r="H36" s="6"/>
      <c r="I36" s="31">
        <f t="shared" si="1"/>
        <v>40</v>
      </c>
      <c r="J36" s="32"/>
      <c r="K36" s="15">
        <v>1</v>
      </c>
      <c r="L36" s="16">
        <v>1</v>
      </c>
      <c r="M36" s="15">
        <v>1</v>
      </c>
      <c r="N36" s="16">
        <v>1</v>
      </c>
      <c r="O36" s="15">
        <v>1</v>
      </c>
      <c r="P36" s="16">
        <v>1</v>
      </c>
      <c r="Q36" s="15">
        <v>1</v>
      </c>
      <c r="R36" s="16">
        <v>1</v>
      </c>
      <c r="S36" s="15">
        <v>1</v>
      </c>
      <c r="T36" s="16">
        <v>1</v>
      </c>
      <c r="U36" s="17">
        <v>1</v>
      </c>
      <c r="V36" s="18">
        <v>0</v>
      </c>
      <c r="W36" s="17">
        <v>1</v>
      </c>
      <c r="X36" s="18">
        <v>1</v>
      </c>
      <c r="Y36" s="17">
        <v>1</v>
      </c>
      <c r="Z36" s="18">
        <v>1</v>
      </c>
      <c r="AA36" s="17">
        <v>1</v>
      </c>
      <c r="AB36" s="18">
        <v>0</v>
      </c>
      <c r="AC36" s="17">
        <v>1</v>
      </c>
      <c r="AD36" s="18">
        <v>1</v>
      </c>
      <c r="AE36" s="15">
        <v>2</v>
      </c>
      <c r="AF36" s="16">
        <v>1</v>
      </c>
      <c r="AG36" s="15">
        <v>0</v>
      </c>
      <c r="AH36" s="16">
        <v>2</v>
      </c>
      <c r="AI36" s="15">
        <v>0</v>
      </c>
      <c r="AJ36" s="16">
        <v>1</v>
      </c>
      <c r="AK36" s="15">
        <v>2</v>
      </c>
      <c r="AL36" s="16">
        <v>1</v>
      </c>
      <c r="AM36" s="15">
        <v>0</v>
      </c>
      <c r="AN36" s="16">
        <v>0</v>
      </c>
      <c r="AO36" s="17">
        <v>1</v>
      </c>
      <c r="AP36" s="18">
        <v>1</v>
      </c>
      <c r="AQ36" s="17">
        <v>1</v>
      </c>
      <c r="AR36" s="18">
        <v>1</v>
      </c>
      <c r="AS36" s="17">
        <v>2</v>
      </c>
      <c r="AT36" s="18">
        <v>1</v>
      </c>
      <c r="AU36" s="17">
        <v>2</v>
      </c>
      <c r="AV36" s="18">
        <v>1</v>
      </c>
      <c r="AW36" s="17">
        <v>2</v>
      </c>
      <c r="AX36" s="18">
        <v>1</v>
      </c>
      <c r="AY36" s="2">
        <f t="shared" si="2"/>
        <v>10</v>
      </c>
      <c r="AZ36" s="2">
        <f t="shared" si="3"/>
        <v>8</v>
      </c>
      <c r="BA36" s="2">
        <f t="shared" si="4"/>
        <v>9</v>
      </c>
      <c r="BB36" s="2">
        <f t="shared" si="5"/>
        <v>13</v>
      </c>
      <c r="BC36" s="2"/>
      <c r="BD36" s="2"/>
      <c r="BE36" s="2"/>
      <c r="BF36" s="2"/>
      <c r="BG36" s="2"/>
      <c r="BH36" s="2"/>
    </row>
    <row r="37" spans="1:60" ht="12.75" customHeight="1">
      <c r="A37" s="1"/>
      <c r="B37" s="2"/>
      <c r="C37" s="2"/>
      <c r="D37" s="2"/>
      <c r="E37" s="70"/>
      <c r="F37" s="70"/>
      <c r="G37" s="4"/>
      <c r="H37" s="33" t="s">
        <v>10</v>
      </c>
      <c r="I37" s="83">
        <f>MAX(I8:I36)</f>
        <v>71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2.75" customHeight="1">
      <c r="A38" s="1"/>
      <c r="B38" s="2"/>
      <c r="C38" s="2"/>
      <c r="D38" s="2"/>
      <c r="E38" s="64"/>
      <c r="F38" s="64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5" customHeight="1">
      <c r="A39" s="1"/>
      <c r="B39" s="2"/>
      <c r="C39" s="2"/>
      <c r="D39" s="2"/>
      <c r="E39" s="64"/>
      <c r="F39" s="64"/>
      <c r="G39" s="4"/>
      <c r="H39" s="3"/>
      <c r="I39" s="39" t="s">
        <v>41</v>
      </c>
      <c r="J39" s="2"/>
      <c r="K39" s="35" t="e">
        <f>COUNTIF(#REF!,2)/(COUNTIF(K7:K36,2)+COUNTIF(K7:K36,1)+COUNTIF(K7:K36,0))*100</f>
        <v>#REF!</v>
      </c>
      <c r="L39" s="35" t="e">
        <f>COUNTIF(#REF!,2)/(COUNTIF(L7:L36,2)+COUNTIF(L7:L36,1)+COUNTIF(L7:L36,0))*100</f>
        <v>#REF!</v>
      </c>
      <c r="M39" s="35" t="e">
        <f>COUNTIF(#REF!,2)/(COUNTIF(M7:M36,2)+COUNTIF(M7:M36,1)+COUNTIF(M7:M36,0))*100</f>
        <v>#REF!</v>
      </c>
      <c r="N39" s="35" t="e">
        <f>COUNTIF(#REF!,2)/(COUNTIF(N7:N36,2)+COUNTIF(N7:N36,1)+COUNTIF(N7:N36,0))*100</f>
        <v>#REF!</v>
      </c>
      <c r="O39" s="35" t="e">
        <f>COUNTIF(#REF!,2)/(COUNTIF(O7:O36,2)+COUNTIF(O7:O36,1)+COUNTIF(O7:O36,0))*100</f>
        <v>#REF!</v>
      </c>
      <c r="P39" s="35" t="e">
        <f>COUNTIF(#REF!,2)/(COUNTIF(P7:P36,2)+COUNTIF(P7:P36,1)+COUNTIF(P7:P36,0))*100</f>
        <v>#REF!</v>
      </c>
      <c r="Q39" s="35" t="e">
        <f>COUNTIF(#REF!,2)/(COUNTIF(Q7:Q36,2)+COUNTIF(Q7:Q36,1)+COUNTIF(Q7:Q36,0))*100</f>
        <v>#REF!</v>
      </c>
      <c r="R39" s="35" t="e">
        <f>COUNTIF(#REF!,2)/(COUNTIF(R7:R36,2)+COUNTIF(R7:R36,1)+COUNTIF(R7:R36,0))*100</f>
        <v>#REF!</v>
      </c>
      <c r="S39" s="35" t="e">
        <f>COUNTIF(#REF!,2)/(COUNTIF(S7:S36,2)+COUNTIF(S7:S36,1)+COUNTIF(S7:S36,0))*100</f>
        <v>#REF!</v>
      </c>
      <c r="T39" s="35" t="e">
        <f>COUNTIF(#REF!,2)/(COUNTIF(T7:T36,2)+COUNTIF(T7:T36,1)+COUNTIF(T7:T36,0))*100</f>
        <v>#REF!</v>
      </c>
      <c r="U39" s="35" t="e">
        <f>COUNTIF(#REF!,2)/(COUNTIF(U7:U36,2)+COUNTIF(U7:U36,1)+COUNTIF(U7:U36,0))*100</f>
        <v>#REF!</v>
      </c>
      <c r="V39" s="35" t="e">
        <f>COUNTIF(#REF!,2)/(COUNTIF(V7:V36,2)+COUNTIF(V7:V36,1)+COUNTIF(V7:V36,0))*100</f>
        <v>#REF!</v>
      </c>
      <c r="W39" s="35" t="e">
        <f>COUNTIF(#REF!,2)/(COUNTIF(W7:W36,2)+COUNTIF(W7:W36,1)+COUNTIF(W7:W36,0))*100</f>
        <v>#REF!</v>
      </c>
      <c r="X39" s="35" t="e">
        <f>COUNTIF(#REF!,2)/(COUNTIF(X7:X36,2)+COUNTIF(X7:X36,1)+COUNTIF(X7:X36,0))*100</f>
        <v>#REF!</v>
      </c>
      <c r="Y39" s="35" t="e">
        <f>COUNTIF(#REF!,2)/(COUNTIF(Y7:Y36,2)+COUNTIF(Y7:Y36,1)+COUNTIF(Y7:Y36,0))*100</f>
        <v>#REF!</v>
      </c>
      <c r="Z39" s="35" t="e">
        <f>COUNTIF(#REF!,2)/(COUNTIF(Z7:Z36,2)+COUNTIF(Z7:Z36,1)+COUNTIF(Z7:Z36,0))*100</f>
        <v>#REF!</v>
      </c>
      <c r="AA39" s="35" t="e">
        <f>COUNTIF(#REF!,2)/(COUNTIF(AA7:AA36,2)+COUNTIF(AA7:AA36,1)+COUNTIF(AA7:AA36,0))*100</f>
        <v>#REF!</v>
      </c>
      <c r="AB39" s="35" t="e">
        <f>COUNTIF(#REF!,2)/(COUNTIF(AB7:AB36,2)+COUNTIF(AB7:AB36,1)+COUNTIF(AB7:AB36,0))*100</f>
        <v>#REF!</v>
      </c>
      <c r="AC39" s="35" t="e">
        <f>COUNTIF(#REF!,2)/(COUNTIF(AC7:AC36,2)+COUNTIF(AC7:AC36,1)+COUNTIF(AC7:AC36,0))*100</f>
        <v>#REF!</v>
      </c>
      <c r="AD39" s="35" t="e">
        <f>COUNTIF(#REF!,2)/(COUNTIF(AD7:AD36,2)+COUNTIF(AD7:AD36,1)+COUNTIF(AD7:AD36,0))*100</f>
        <v>#REF!</v>
      </c>
      <c r="AE39" s="35" t="e">
        <f>COUNTIF(#REF!,2)/(COUNTIF(AE7:AE36,2)+COUNTIF(AE7:AE36,1)+COUNTIF(AE7:AE36,0))*100</f>
        <v>#REF!</v>
      </c>
      <c r="AF39" s="35" t="e">
        <f>COUNTIF(#REF!,2)/(COUNTIF(AF7:AF36,2)+COUNTIF(AF7:AF36,1)+COUNTIF(AF7:AF36,0))*100</f>
        <v>#REF!</v>
      </c>
      <c r="AG39" s="35" t="e">
        <f>COUNTIF(#REF!,2)/(COUNTIF(AG7:AG36,2)+COUNTIF(AG7:AG36,1)+COUNTIF(AG7:AG36,0))*100</f>
        <v>#REF!</v>
      </c>
      <c r="AH39" s="35" t="e">
        <f>COUNTIF(#REF!,2)/(COUNTIF(AH7:AH36,2)+COUNTIF(AH7:AH36,1)+COUNTIF(AH7:AH36,0))*100</f>
        <v>#REF!</v>
      </c>
      <c r="AI39" s="35" t="e">
        <f>COUNTIF(#REF!,2)/(COUNTIF(AI7:AI36,2)+COUNTIF(AI7:AI36,1)+COUNTIF(AI7:AI36,0))*100</f>
        <v>#REF!</v>
      </c>
      <c r="AJ39" s="35" t="e">
        <f>COUNTIF(#REF!,2)/(COUNTIF(AJ7:AJ36,2)+COUNTIF(AJ7:AJ36,1)+COUNTIF(AJ7:AJ36,0))*100</f>
        <v>#REF!</v>
      </c>
      <c r="AK39" s="35" t="e">
        <f>COUNTIF(#REF!,2)/(COUNTIF(AK7:AK36,2)+COUNTIF(AK7:AK36,1)+COUNTIF(AK7:AK36,0))*100</f>
        <v>#REF!</v>
      </c>
      <c r="AL39" s="35" t="e">
        <f>COUNTIF(#REF!,2)/(COUNTIF(AL7:AL36,2)+COUNTIF(AL7:AL36,1)+COUNTIF(AL7:AL36,0))*100</f>
        <v>#REF!</v>
      </c>
      <c r="AM39" s="35" t="e">
        <f>COUNTIF(#REF!,2)/(COUNTIF(AM7:AM36,2)+COUNTIF(AM7:AM36,1)+COUNTIF(AM7:AM36,0))*100</f>
        <v>#REF!</v>
      </c>
      <c r="AN39" s="35" t="e">
        <f>COUNTIF(#REF!,2)/(COUNTIF(AN7:AN36,2)+COUNTIF(AN7:AN36,1)+COUNTIF(AN7:AN36,0))*100</f>
        <v>#REF!</v>
      </c>
      <c r="AO39" s="35" t="e">
        <f>COUNTIF(#REF!,2)/(COUNTIF(AO7:AO36,2)+COUNTIF(AO7:AO36,1)+COUNTIF(AO7:AO36,0))*100</f>
        <v>#REF!</v>
      </c>
      <c r="AP39" s="35" t="e">
        <f>COUNTIF(#REF!,2)/(COUNTIF(AP7:AP36,2)+COUNTIF(AP7:AP36,1)+COUNTIF(AP7:AP36,0))*100</f>
        <v>#REF!</v>
      </c>
      <c r="AQ39" s="35" t="e">
        <f>COUNTIF(#REF!,2)/(COUNTIF(AQ7:AQ36,2)+COUNTIF(AQ7:AQ36,1)+COUNTIF(AQ7:AQ36,0))*100</f>
        <v>#REF!</v>
      </c>
      <c r="AR39" s="35" t="e">
        <f>COUNTIF(#REF!,2)/(COUNTIF(AR7:AR36,2)+COUNTIF(AR7:AR36,1)+COUNTIF(AR7:AR36,0))*100</f>
        <v>#REF!</v>
      </c>
      <c r="AS39" s="35" t="e">
        <f>COUNTIF(#REF!,2)/(COUNTIF(AS7:AS36,2)+COUNTIF(AS7:AS36,1)+COUNTIF(AS7:AS36,0))*100</f>
        <v>#REF!</v>
      </c>
      <c r="AT39" s="35" t="e">
        <f>COUNTIF(#REF!,2)/(COUNTIF(AT7:AT36,2)+COUNTIF(AT7:AT36,1)+COUNTIF(AT7:AT36,0))*100</f>
        <v>#REF!</v>
      </c>
      <c r="AU39" s="35" t="e">
        <f>COUNTIF(#REF!,2)/(COUNTIF(AU7:AU36,2)+COUNTIF(AU7:AU36,1)+COUNTIF(AU7:AU36,0))*100</f>
        <v>#REF!</v>
      </c>
      <c r="AV39" s="35" t="e">
        <f>COUNTIF(#REF!,2)/(COUNTIF(AV7:AV36,2)+COUNTIF(AV7:AV36,1)+COUNTIF(AV7:AV36,0))*100</f>
        <v>#REF!</v>
      </c>
      <c r="AW39" s="35" t="e">
        <f>COUNTIF(#REF!,2)/(COUNTIF(AW7:AW36,2)+COUNTIF(AW7:AW36,1)+COUNTIF(AW7:AW36,0))*100</f>
        <v>#REF!</v>
      </c>
      <c r="AX39" s="35" t="e">
        <f>COUNTIF(#REF!,2)/(COUNTIF(AX7:AX36,2)+COUNTIF(AX7:AX36,1)+COUNTIF(AX7:AX36,0))*100</f>
        <v>#REF!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.75" customHeight="1">
      <c r="A40" s="1"/>
      <c r="B40" s="2"/>
      <c r="C40" s="2"/>
      <c r="D40" s="2"/>
      <c r="E40" s="64"/>
      <c r="F40" s="64"/>
      <c r="G40" s="4"/>
      <c r="H40" s="3"/>
      <c r="I40" s="2"/>
      <c r="J40" s="2"/>
      <c r="K40" s="36" t="s">
        <v>12</v>
      </c>
      <c r="L40" s="36" t="s">
        <v>12</v>
      </c>
      <c r="M40" s="36" t="s">
        <v>12</v>
      </c>
      <c r="N40" s="36" t="s">
        <v>12</v>
      </c>
      <c r="O40" s="36" t="s">
        <v>12</v>
      </c>
      <c r="P40" s="36" t="s">
        <v>12</v>
      </c>
      <c r="Q40" s="36" t="s">
        <v>12</v>
      </c>
      <c r="R40" s="36" t="s">
        <v>12</v>
      </c>
      <c r="S40" s="36" t="s">
        <v>12</v>
      </c>
      <c r="T40" s="36" t="s">
        <v>12</v>
      </c>
      <c r="U40" s="36" t="s">
        <v>12</v>
      </c>
      <c r="V40" s="36" t="s">
        <v>12</v>
      </c>
      <c r="W40" s="36" t="s">
        <v>12</v>
      </c>
      <c r="X40" s="36" t="s">
        <v>12</v>
      </c>
      <c r="Y40" s="36" t="s">
        <v>12</v>
      </c>
      <c r="Z40" s="36" t="s">
        <v>12</v>
      </c>
      <c r="AA40" s="36" t="s">
        <v>12</v>
      </c>
      <c r="AB40" s="36" t="s">
        <v>12</v>
      </c>
      <c r="AC40" s="36" t="s">
        <v>12</v>
      </c>
      <c r="AD40" s="36" t="s">
        <v>12</v>
      </c>
      <c r="AE40" s="36" t="s">
        <v>12</v>
      </c>
      <c r="AF40" s="36" t="s">
        <v>12</v>
      </c>
      <c r="AG40" s="36" t="s">
        <v>12</v>
      </c>
      <c r="AH40" s="36" t="s">
        <v>12</v>
      </c>
      <c r="AI40" s="36" t="s">
        <v>12</v>
      </c>
      <c r="AJ40" s="36" t="s">
        <v>12</v>
      </c>
      <c r="AK40" s="36" t="s">
        <v>12</v>
      </c>
      <c r="AL40" s="36" t="s">
        <v>12</v>
      </c>
      <c r="AM40" s="36" t="s">
        <v>12</v>
      </c>
      <c r="AN40" s="36" t="s">
        <v>12</v>
      </c>
      <c r="AO40" s="36" t="s">
        <v>12</v>
      </c>
      <c r="AP40" s="36" t="s">
        <v>12</v>
      </c>
      <c r="AQ40" s="36" t="s">
        <v>12</v>
      </c>
      <c r="AR40" s="36" t="s">
        <v>12</v>
      </c>
      <c r="AS40" s="36" t="s">
        <v>12</v>
      </c>
      <c r="AT40" s="36" t="s">
        <v>12</v>
      </c>
      <c r="AU40" s="36" t="s">
        <v>12</v>
      </c>
      <c r="AV40" s="36" t="s">
        <v>12</v>
      </c>
      <c r="AW40" s="36" t="s">
        <v>12</v>
      </c>
      <c r="AX40" s="36" t="s">
        <v>12</v>
      </c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 customHeight="1">
      <c r="A41" s="1"/>
      <c r="B41" s="2"/>
      <c r="C41" s="2"/>
      <c r="D41" s="2"/>
      <c r="E41" s="64"/>
      <c r="F41" s="64"/>
      <c r="G41" s="4"/>
      <c r="H41" s="3"/>
      <c r="I41" s="39" t="s">
        <v>11</v>
      </c>
      <c r="J41" s="2"/>
      <c r="K41" s="35" t="e">
        <f>COUNTIF(#REF!,1)/(COUNTIF(#REF!,2)+COUNTIF(#REF!,1)+COUNTIF(#REF!,0))*100</f>
        <v>#REF!</v>
      </c>
      <c r="L41" s="35" t="e">
        <f>COUNTIF(#REF!,1)/(COUNTIF(#REF!,2)+COUNTIF(#REF!,1)+COUNTIF(#REF!,0))*100</f>
        <v>#REF!</v>
      </c>
      <c r="M41" s="35" t="e">
        <f>COUNTIF(#REF!,1)/(COUNTIF(#REF!,2)+COUNTIF(#REF!,1)+COUNTIF(#REF!,0))*100</f>
        <v>#REF!</v>
      </c>
      <c r="N41" s="35" t="e">
        <f>COUNTIF(#REF!,1)/(COUNTIF(#REF!,2)+COUNTIF(#REF!,1)+COUNTIF(#REF!,0))*100</f>
        <v>#REF!</v>
      </c>
      <c r="O41" s="35" t="e">
        <f>COUNTIF(#REF!,1)/(COUNTIF(#REF!,2)+COUNTIF(#REF!,1)+COUNTIF(#REF!,0))*100</f>
        <v>#REF!</v>
      </c>
      <c r="P41" s="35" t="e">
        <f>COUNTIF(#REF!,1)/(COUNTIF(#REF!,2)+COUNTIF(#REF!,1)+COUNTIF(#REF!,0))*100</f>
        <v>#REF!</v>
      </c>
      <c r="Q41" s="35" t="e">
        <f>COUNTIF(#REF!,1)/(COUNTIF(#REF!,2)+COUNTIF(#REF!,1)+COUNTIF(#REF!,0))*100</f>
        <v>#REF!</v>
      </c>
      <c r="R41" s="35" t="e">
        <f>COUNTIF(#REF!,1)/(COUNTIF(#REF!,2)+COUNTIF(#REF!,1)+COUNTIF(#REF!,0))*100</f>
        <v>#REF!</v>
      </c>
      <c r="S41" s="35" t="e">
        <f>COUNTIF(#REF!,1)/(COUNTIF(#REF!,2)+COUNTIF(#REF!,1)+COUNTIF(#REF!,0))*100</f>
        <v>#REF!</v>
      </c>
      <c r="T41" s="35" t="e">
        <f>COUNTIF(#REF!,1)/(COUNTIF(#REF!,2)+COUNTIF(#REF!,1)+COUNTIF(#REF!,0))*100</f>
        <v>#REF!</v>
      </c>
      <c r="U41" s="35" t="e">
        <f>COUNTIF(#REF!,1)/(COUNTIF(#REF!,2)+COUNTIF(#REF!,1)+COUNTIF(#REF!,0))*100</f>
        <v>#REF!</v>
      </c>
      <c r="V41" s="35" t="e">
        <f>COUNTIF(#REF!,1)/(COUNTIF(#REF!,2)+COUNTIF(#REF!,1)+COUNTIF(#REF!,0))*100</f>
        <v>#REF!</v>
      </c>
      <c r="W41" s="35" t="e">
        <f>COUNTIF(#REF!,1)/(COUNTIF(#REF!,2)+COUNTIF(#REF!,1)+COUNTIF(#REF!,0))*100</f>
        <v>#REF!</v>
      </c>
      <c r="X41" s="35" t="e">
        <f>COUNTIF(#REF!,1)/(COUNTIF(#REF!,2)+COUNTIF(#REF!,1)+COUNTIF(#REF!,0))*100</f>
        <v>#REF!</v>
      </c>
      <c r="Y41" s="35" t="e">
        <f>COUNTIF(#REF!,1)/(COUNTIF(#REF!,2)+COUNTIF(#REF!,1)+COUNTIF(#REF!,0))*100</f>
        <v>#REF!</v>
      </c>
      <c r="Z41" s="35" t="e">
        <f>COUNTIF(#REF!,1)/(COUNTIF(#REF!,2)+COUNTIF(#REF!,1)+COUNTIF(#REF!,0))*100</f>
        <v>#REF!</v>
      </c>
      <c r="AA41" s="35" t="e">
        <f>COUNTIF(#REF!,1)/(COUNTIF(#REF!,2)+COUNTIF(#REF!,1)+COUNTIF(#REF!,0))*100</f>
        <v>#REF!</v>
      </c>
      <c r="AB41" s="35" t="e">
        <f>COUNTIF(#REF!,1)/(COUNTIF(#REF!,2)+COUNTIF(#REF!,1)+COUNTIF(#REF!,0))*100</f>
        <v>#REF!</v>
      </c>
      <c r="AC41" s="35" t="e">
        <f>COUNTIF(#REF!,1)/(COUNTIF(#REF!,2)+COUNTIF(#REF!,1)+COUNTIF(#REF!,0))*100</f>
        <v>#REF!</v>
      </c>
      <c r="AD41" s="35" t="e">
        <f>COUNTIF(#REF!,1)/(COUNTIF(#REF!,2)+COUNTIF(#REF!,1)+COUNTIF(#REF!,0))*100</f>
        <v>#REF!</v>
      </c>
      <c r="AE41" s="35" t="e">
        <f>COUNTIF(#REF!,1)/(COUNTIF(#REF!,2)+COUNTIF(#REF!,1)+COUNTIF(#REF!,0))*100</f>
        <v>#REF!</v>
      </c>
      <c r="AF41" s="35" t="e">
        <f>COUNTIF(#REF!,1)/(COUNTIF(#REF!,2)+COUNTIF(#REF!,1)+COUNTIF(#REF!,0))*100</f>
        <v>#REF!</v>
      </c>
      <c r="AG41" s="35" t="e">
        <f>COUNTIF(#REF!,1)/(COUNTIF(#REF!,2)+COUNTIF(#REF!,1)+COUNTIF(#REF!,0))*100</f>
        <v>#REF!</v>
      </c>
      <c r="AH41" s="35" t="e">
        <f>COUNTIF(#REF!,1)/(COUNTIF(#REF!,2)+COUNTIF(#REF!,1)+COUNTIF(#REF!,0))*100</f>
        <v>#REF!</v>
      </c>
      <c r="AI41" s="35" t="e">
        <f>COUNTIF(#REF!,1)/(COUNTIF(#REF!,2)+COUNTIF(#REF!,1)+COUNTIF(#REF!,0))*100</f>
        <v>#REF!</v>
      </c>
      <c r="AJ41" s="35" t="e">
        <f>COUNTIF(#REF!,1)/(COUNTIF(#REF!,2)+COUNTIF(#REF!,1)+COUNTIF(#REF!,0))*100</f>
        <v>#REF!</v>
      </c>
      <c r="AK41" s="35" t="e">
        <f>COUNTIF(#REF!,1)/(COUNTIF(#REF!,2)+COUNTIF(#REF!,1)+COUNTIF(#REF!,0))*100</f>
        <v>#REF!</v>
      </c>
      <c r="AL41" s="35" t="e">
        <f>COUNTIF(#REF!,1)/(COUNTIF(#REF!,2)+COUNTIF(#REF!,1)+COUNTIF(#REF!,0))*100</f>
        <v>#REF!</v>
      </c>
      <c r="AM41" s="35" t="e">
        <f>COUNTIF(#REF!,1)/(COUNTIF(#REF!,2)+COUNTIF(#REF!,1)+COUNTIF(#REF!,0))*100</f>
        <v>#REF!</v>
      </c>
      <c r="AN41" s="35" t="e">
        <f>COUNTIF(#REF!,1)/(COUNTIF(#REF!,2)+COUNTIF(#REF!,1)+COUNTIF(#REF!,0))*100</f>
        <v>#REF!</v>
      </c>
      <c r="AO41" s="35" t="e">
        <f>COUNTIF(#REF!,1)/(COUNTIF(#REF!,2)+COUNTIF(#REF!,1)+COUNTIF(#REF!,0))*100</f>
        <v>#REF!</v>
      </c>
      <c r="AP41" s="35" t="e">
        <f>COUNTIF(#REF!,1)/(COUNTIF(#REF!,2)+COUNTIF(#REF!,1)+COUNTIF(#REF!,0))*100</f>
        <v>#REF!</v>
      </c>
      <c r="AQ41" s="35" t="e">
        <f>COUNTIF(#REF!,1)/(COUNTIF(#REF!,2)+COUNTIF(#REF!,1)+COUNTIF(#REF!,0))*100</f>
        <v>#REF!</v>
      </c>
      <c r="AR41" s="35" t="e">
        <f>COUNTIF(#REF!,1)/(COUNTIF(#REF!,2)+COUNTIF(#REF!,1)+COUNTIF(#REF!,0))*100</f>
        <v>#REF!</v>
      </c>
      <c r="AS41" s="35" t="e">
        <f>COUNTIF(#REF!,1)/(COUNTIF(#REF!,2)+COUNTIF(#REF!,1)+COUNTIF(#REF!,0))*100</f>
        <v>#REF!</v>
      </c>
      <c r="AT41" s="35" t="e">
        <f>COUNTIF(#REF!,1)/(COUNTIF(#REF!,2)+COUNTIF(#REF!,1)+COUNTIF(#REF!,0))*100</f>
        <v>#REF!</v>
      </c>
      <c r="AU41" s="35" t="e">
        <f>COUNTIF(#REF!,1)/(COUNTIF(#REF!,2)+COUNTIF(#REF!,1)+COUNTIF(#REF!,0))*100</f>
        <v>#REF!</v>
      </c>
      <c r="AV41" s="35" t="e">
        <f>COUNTIF(#REF!,1)/(COUNTIF(#REF!,2)+COUNTIF(#REF!,1)+COUNTIF(#REF!,0))*100</f>
        <v>#REF!</v>
      </c>
      <c r="AW41" s="35" t="e">
        <f>COUNTIF(#REF!,1)/(COUNTIF(#REF!,2)+COUNTIF(#REF!,1)+COUNTIF(#REF!,0))*100</f>
        <v>#REF!</v>
      </c>
      <c r="AX41" s="35" t="e">
        <f>COUNTIF(#REF!,1)/(COUNTIF(#REF!,2)+COUNTIF(#REF!,1)+COUNTIF(#REF!,0))*100</f>
        <v>#REF!</v>
      </c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5" customHeight="1">
      <c r="A42" s="37"/>
      <c r="B42" s="2"/>
      <c r="C42" s="2"/>
      <c r="D42" s="2"/>
      <c r="E42" s="63"/>
      <c r="F42" s="63"/>
      <c r="G42" s="4"/>
      <c r="H42" s="3"/>
      <c r="I42" s="2"/>
      <c r="J42" s="2"/>
      <c r="K42" s="36" t="s">
        <v>12</v>
      </c>
      <c r="L42" s="36" t="s">
        <v>12</v>
      </c>
      <c r="M42" s="36" t="s">
        <v>12</v>
      </c>
      <c r="N42" s="36" t="s">
        <v>12</v>
      </c>
      <c r="O42" s="36" t="s">
        <v>12</v>
      </c>
      <c r="P42" s="36" t="s">
        <v>12</v>
      </c>
      <c r="Q42" s="36" t="s">
        <v>12</v>
      </c>
      <c r="R42" s="36" t="s">
        <v>12</v>
      </c>
      <c r="S42" s="36" t="s">
        <v>12</v>
      </c>
      <c r="T42" s="36" t="s">
        <v>12</v>
      </c>
      <c r="U42" s="36" t="s">
        <v>12</v>
      </c>
      <c r="V42" s="36" t="s">
        <v>12</v>
      </c>
      <c r="W42" s="36" t="s">
        <v>12</v>
      </c>
      <c r="X42" s="36" t="s">
        <v>12</v>
      </c>
      <c r="Y42" s="36" t="s">
        <v>12</v>
      </c>
      <c r="Z42" s="36" t="s">
        <v>12</v>
      </c>
      <c r="AA42" s="36" t="s">
        <v>12</v>
      </c>
      <c r="AB42" s="36" t="s">
        <v>12</v>
      </c>
      <c r="AC42" s="36" t="s">
        <v>12</v>
      </c>
      <c r="AD42" s="36" t="s">
        <v>12</v>
      </c>
      <c r="AE42" s="36" t="s">
        <v>12</v>
      </c>
      <c r="AF42" s="36" t="s">
        <v>12</v>
      </c>
      <c r="AG42" s="36" t="s">
        <v>12</v>
      </c>
      <c r="AH42" s="36" t="s">
        <v>12</v>
      </c>
      <c r="AI42" s="36" t="s">
        <v>12</v>
      </c>
      <c r="AJ42" s="36" t="s">
        <v>12</v>
      </c>
      <c r="AK42" s="36" t="s">
        <v>12</v>
      </c>
      <c r="AL42" s="36" t="s">
        <v>12</v>
      </c>
      <c r="AM42" s="36" t="s">
        <v>12</v>
      </c>
      <c r="AN42" s="36" t="s">
        <v>12</v>
      </c>
      <c r="AO42" s="36" t="s">
        <v>12</v>
      </c>
      <c r="AP42" s="36" t="s">
        <v>12</v>
      </c>
      <c r="AQ42" s="36" t="s">
        <v>12</v>
      </c>
      <c r="AR42" s="36" t="s">
        <v>12</v>
      </c>
      <c r="AS42" s="36" t="s">
        <v>12</v>
      </c>
      <c r="AT42" s="36" t="s">
        <v>12</v>
      </c>
      <c r="AU42" s="36" t="s">
        <v>12</v>
      </c>
      <c r="AV42" s="36" t="s">
        <v>12</v>
      </c>
      <c r="AW42" s="36" t="s">
        <v>12</v>
      </c>
      <c r="AX42" s="36" t="s">
        <v>12</v>
      </c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 customHeight="1">
      <c r="A43" s="1"/>
      <c r="B43" s="2"/>
      <c r="C43" s="2"/>
      <c r="D43" s="2"/>
      <c r="E43" s="64"/>
      <c r="F43" s="64"/>
      <c r="G43" s="4"/>
      <c r="H43" s="3"/>
      <c r="I43" s="39" t="s">
        <v>42</v>
      </c>
      <c r="J43" s="2"/>
      <c r="K43" s="35" t="e">
        <f>COUNTIF(#REF!,0)/(COUNTIF(#REF!,2)+COUNTIF(#REF!,1)+COUNTIF(#REF!,0))*100</f>
        <v>#REF!</v>
      </c>
      <c r="L43" s="35" t="e">
        <f>COUNTIF(#REF!,0)/(COUNTIF(#REF!,2)+COUNTIF(#REF!,1)+COUNTIF(#REF!,0))*100</f>
        <v>#REF!</v>
      </c>
      <c r="M43" s="35" t="e">
        <f>COUNTIF(#REF!,0)/(COUNTIF(#REF!,2)+COUNTIF(#REF!,1)+COUNTIF(#REF!,0))*100</f>
        <v>#REF!</v>
      </c>
      <c r="N43" s="35" t="e">
        <f>COUNTIF(#REF!,0)/(COUNTIF(#REF!,2)+COUNTIF(#REF!,1)+COUNTIF(#REF!,0))*100</f>
        <v>#REF!</v>
      </c>
      <c r="O43" s="35" t="e">
        <f>COUNTIF(#REF!,0)/(COUNTIF(#REF!,2)+COUNTIF(#REF!,1)+COUNTIF(#REF!,0))*100</f>
        <v>#REF!</v>
      </c>
      <c r="P43" s="35" t="e">
        <f>COUNTIF(#REF!,0)/(COUNTIF(#REF!,2)+COUNTIF(#REF!,1)+COUNTIF(#REF!,0))*100</f>
        <v>#REF!</v>
      </c>
      <c r="Q43" s="35" t="e">
        <f>COUNTIF(#REF!,0)/(COUNTIF(#REF!,2)+COUNTIF(#REF!,1)+COUNTIF(#REF!,0))*100</f>
        <v>#REF!</v>
      </c>
      <c r="R43" s="35" t="e">
        <f>COUNTIF(#REF!,0)/(COUNTIF(#REF!,2)+COUNTIF(#REF!,1)+COUNTIF(#REF!,0))*100</f>
        <v>#REF!</v>
      </c>
      <c r="S43" s="35" t="e">
        <f>COUNTIF(#REF!,0)/(COUNTIF(#REF!,2)+COUNTIF(#REF!,1)+COUNTIF(#REF!,0))*100</f>
        <v>#REF!</v>
      </c>
      <c r="T43" s="35" t="e">
        <f>COUNTIF(#REF!,0)/(COUNTIF(#REF!,2)+COUNTIF(#REF!,1)+COUNTIF(#REF!,0))*100</f>
        <v>#REF!</v>
      </c>
      <c r="U43" s="35" t="e">
        <f>COUNTIF(#REF!,0)/(COUNTIF(#REF!,2)+COUNTIF(#REF!,1)+COUNTIF(#REF!,0))*100</f>
        <v>#REF!</v>
      </c>
      <c r="V43" s="35" t="e">
        <f>COUNTIF(#REF!,0)/(COUNTIF(#REF!,2)+COUNTIF(#REF!,1)+COUNTIF(#REF!,0))*100</f>
        <v>#REF!</v>
      </c>
      <c r="W43" s="35" t="e">
        <f>COUNTIF(#REF!,0)/(COUNTIF(#REF!,2)+COUNTIF(#REF!,1)+COUNTIF(#REF!,0))*100</f>
        <v>#REF!</v>
      </c>
      <c r="X43" s="35" t="e">
        <f>COUNTIF(#REF!,0)/(COUNTIF(#REF!,2)+COUNTIF(#REF!,1)+COUNTIF(#REF!,0))*100</f>
        <v>#REF!</v>
      </c>
      <c r="Y43" s="35" t="e">
        <f>COUNTIF(#REF!,0)/(COUNTIF(#REF!,2)+COUNTIF(#REF!,1)+COUNTIF(#REF!,0))*100</f>
        <v>#REF!</v>
      </c>
      <c r="Z43" s="35" t="e">
        <f>COUNTIF(#REF!,0)/(COUNTIF(#REF!,2)+COUNTIF(#REF!,1)+COUNTIF(#REF!,0))*100</f>
        <v>#REF!</v>
      </c>
      <c r="AA43" s="35" t="e">
        <f>COUNTIF(#REF!,0)/(COUNTIF(#REF!,2)+COUNTIF(#REF!,1)+COUNTIF(#REF!,0))*100</f>
        <v>#REF!</v>
      </c>
      <c r="AB43" s="35" t="e">
        <f>COUNTIF(#REF!,0)/(COUNTIF(#REF!,2)+COUNTIF(#REF!,1)+COUNTIF(#REF!,0))*100</f>
        <v>#REF!</v>
      </c>
      <c r="AC43" s="35" t="e">
        <f>COUNTIF(#REF!,0)/(COUNTIF(#REF!,2)+COUNTIF(#REF!,1)+COUNTIF(#REF!,0))*100</f>
        <v>#REF!</v>
      </c>
      <c r="AD43" s="35" t="e">
        <f>COUNTIF(#REF!,0)/(COUNTIF(#REF!,2)+COUNTIF(#REF!,1)+COUNTIF(#REF!,0))*100</f>
        <v>#REF!</v>
      </c>
      <c r="AE43" s="35" t="e">
        <f>COUNTIF(#REF!,0)/(COUNTIF(#REF!,2)+COUNTIF(#REF!,1)+COUNTIF(#REF!,0))*100</f>
        <v>#REF!</v>
      </c>
      <c r="AF43" s="35" t="e">
        <f>COUNTIF(#REF!,0)/(COUNTIF(#REF!,2)+COUNTIF(#REF!,1)+COUNTIF(#REF!,0))*100</f>
        <v>#REF!</v>
      </c>
      <c r="AG43" s="35" t="e">
        <f>COUNTIF(#REF!,0)/(COUNTIF(#REF!,2)+COUNTIF(#REF!,1)+COUNTIF(#REF!,0))*100</f>
        <v>#REF!</v>
      </c>
      <c r="AH43" s="35" t="e">
        <f>COUNTIF(#REF!,0)/(COUNTIF(#REF!,2)+COUNTIF(#REF!,1)+COUNTIF(#REF!,0))*100</f>
        <v>#REF!</v>
      </c>
      <c r="AI43" s="35" t="e">
        <f>COUNTIF(#REF!,0)/(COUNTIF(#REF!,2)+COUNTIF(#REF!,1)+COUNTIF(#REF!,0))*100</f>
        <v>#REF!</v>
      </c>
      <c r="AJ43" s="35" t="e">
        <f>COUNTIF(#REF!,0)/(COUNTIF(#REF!,2)+COUNTIF(#REF!,1)+COUNTIF(#REF!,0))*100</f>
        <v>#REF!</v>
      </c>
      <c r="AK43" s="35" t="e">
        <f>COUNTIF(#REF!,0)/(COUNTIF(#REF!,2)+COUNTIF(#REF!,1)+COUNTIF(#REF!,0))*100</f>
        <v>#REF!</v>
      </c>
      <c r="AL43" s="35" t="e">
        <f>COUNTIF(#REF!,0)/(COUNTIF(#REF!,2)+COUNTIF(#REF!,1)+COUNTIF(#REF!,0))*100</f>
        <v>#REF!</v>
      </c>
      <c r="AM43" s="35" t="e">
        <f>COUNTIF(#REF!,0)/(COUNTIF(#REF!,2)+COUNTIF(#REF!,1)+COUNTIF(#REF!,0))*100</f>
        <v>#REF!</v>
      </c>
      <c r="AN43" s="35" t="e">
        <f>COUNTIF(#REF!,0)/(COUNTIF(#REF!,2)+COUNTIF(#REF!,1)+COUNTIF(#REF!,0))*100</f>
        <v>#REF!</v>
      </c>
      <c r="AO43" s="35" t="e">
        <f>COUNTIF(#REF!,0)/(COUNTIF(#REF!,2)+COUNTIF(#REF!,1)+COUNTIF(#REF!,0))*100</f>
        <v>#REF!</v>
      </c>
      <c r="AP43" s="35" t="e">
        <f>COUNTIF(#REF!,0)/(COUNTIF(#REF!,2)+COUNTIF(#REF!,1)+COUNTIF(#REF!,0))*100</f>
        <v>#REF!</v>
      </c>
      <c r="AQ43" s="35" t="e">
        <f>COUNTIF(#REF!,0)/(COUNTIF(#REF!,2)+COUNTIF(#REF!,1)+COUNTIF(#REF!,0))*100</f>
        <v>#REF!</v>
      </c>
      <c r="AR43" s="35" t="e">
        <f>COUNTIF(#REF!,0)/(COUNTIF(#REF!,2)+COUNTIF(#REF!,1)+COUNTIF(#REF!,0))*100</f>
        <v>#REF!</v>
      </c>
      <c r="AS43" s="35" t="e">
        <f>COUNTIF(#REF!,0)/(COUNTIF(#REF!,2)+COUNTIF(#REF!,1)+COUNTIF(#REF!,0))*100</f>
        <v>#REF!</v>
      </c>
      <c r="AT43" s="35" t="e">
        <f>COUNTIF(#REF!,0)/(COUNTIF(#REF!,2)+COUNTIF(#REF!,1)+COUNTIF(#REF!,0))*100</f>
        <v>#REF!</v>
      </c>
      <c r="AU43" s="35" t="e">
        <f>COUNTIF(#REF!,0)/(COUNTIF(#REF!,2)+COUNTIF(#REF!,1)+COUNTIF(#REF!,0))*100</f>
        <v>#REF!</v>
      </c>
      <c r="AV43" s="35" t="e">
        <f>COUNTIF(#REF!,0)/(COUNTIF(#REF!,2)+COUNTIF(#REF!,1)+COUNTIF(#REF!,0))*100</f>
        <v>#REF!</v>
      </c>
      <c r="AW43" s="35" t="e">
        <f>COUNTIF(#REF!,0)/(COUNTIF(#REF!,2)+COUNTIF(#REF!,1)+COUNTIF(#REF!,0))*100</f>
        <v>#REF!</v>
      </c>
      <c r="AX43" s="35" t="e">
        <f>COUNTIF(#REF!,0)/(COUNTIF(#REF!,2)+COUNTIF(#REF!,1)+COUNTIF(#REF!,0))*100</f>
        <v>#REF!</v>
      </c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5" customHeight="1">
      <c r="A44" s="37"/>
      <c r="B44" s="2"/>
      <c r="C44" s="2"/>
      <c r="D44" s="2"/>
      <c r="E44" s="65"/>
      <c r="F44" s="65"/>
      <c r="G44" s="4"/>
      <c r="H44" s="3"/>
      <c r="I44" s="2"/>
      <c r="J44" s="2"/>
      <c r="K44" s="36" t="s">
        <v>12</v>
      </c>
      <c r="L44" s="36" t="s">
        <v>12</v>
      </c>
      <c r="M44" s="36" t="s">
        <v>12</v>
      </c>
      <c r="N44" s="36" t="s">
        <v>12</v>
      </c>
      <c r="O44" s="36" t="s">
        <v>12</v>
      </c>
      <c r="P44" s="36" t="s">
        <v>12</v>
      </c>
      <c r="Q44" s="36" t="s">
        <v>12</v>
      </c>
      <c r="R44" s="36" t="s">
        <v>12</v>
      </c>
      <c r="S44" s="36" t="s">
        <v>12</v>
      </c>
      <c r="T44" s="36" t="s">
        <v>12</v>
      </c>
      <c r="U44" s="36" t="s">
        <v>12</v>
      </c>
      <c r="V44" s="36" t="s">
        <v>12</v>
      </c>
      <c r="W44" s="36" t="s">
        <v>12</v>
      </c>
      <c r="X44" s="36" t="s">
        <v>12</v>
      </c>
      <c r="Y44" s="36" t="s">
        <v>12</v>
      </c>
      <c r="Z44" s="36" t="s">
        <v>12</v>
      </c>
      <c r="AA44" s="36" t="s">
        <v>12</v>
      </c>
      <c r="AB44" s="36" t="s">
        <v>12</v>
      </c>
      <c r="AC44" s="36" t="s">
        <v>12</v>
      </c>
      <c r="AD44" s="36" t="s">
        <v>12</v>
      </c>
      <c r="AE44" s="36" t="s">
        <v>12</v>
      </c>
      <c r="AF44" s="36" t="s">
        <v>12</v>
      </c>
      <c r="AG44" s="36" t="s">
        <v>12</v>
      </c>
      <c r="AH44" s="36" t="s">
        <v>12</v>
      </c>
      <c r="AI44" s="36" t="s">
        <v>12</v>
      </c>
      <c r="AJ44" s="36" t="s">
        <v>12</v>
      </c>
      <c r="AK44" s="36" t="s">
        <v>12</v>
      </c>
      <c r="AL44" s="36" t="s">
        <v>12</v>
      </c>
      <c r="AM44" s="36" t="s">
        <v>12</v>
      </c>
      <c r="AN44" s="36" t="s">
        <v>12</v>
      </c>
      <c r="AO44" s="36" t="s">
        <v>12</v>
      </c>
      <c r="AP44" s="36" t="s">
        <v>12</v>
      </c>
      <c r="AQ44" s="36" t="s">
        <v>12</v>
      </c>
      <c r="AR44" s="36" t="s">
        <v>12</v>
      </c>
      <c r="AS44" s="36" t="s">
        <v>12</v>
      </c>
      <c r="AT44" s="36" t="s">
        <v>12</v>
      </c>
      <c r="AU44" s="36" t="s">
        <v>12</v>
      </c>
      <c r="AV44" s="36" t="s">
        <v>12</v>
      </c>
      <c r="AW44" s="36" t="s">
        <v>12</v>
      </c>
      <c r="AX44" s="36" t="s">
        <v>12</v>
      </c>
      <c r="AY44" s="2"/>
      <c r="AZ44" s="2"/>
      <c r="BA44" s="2"/>
      <c r="BB44" s="2"/>
      <c r="BC44" s="2"/>
      <c r="BD44" s="2"/>
      <c r="BE44" s="2"/>
      <c r="BF44" s="2"/>
      <c r="BG44" s="2"/>
      <c r="BH44" s="2"/>
    </row>
  </sheetData>
  <sheetProtection/>
  <mergeCells count="10">
    <mergeCell ref="A18:A19"/>
    <mergeCell ref="A20:A23"/>
    <mergeCell ref="A24:A26"/>
    <mergeCell ref="A27:A28"/>
    <mergeCell ref="B3:D3"/>
    <mergeCell ref="I3:I5"/>
    <mergeCell ref="B4:D5"/>
    <mergeCell ref="G4:G6"/>
    <mergeCell ref="A12:A13"/>
    <mergeCell ref="A14:A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21"/>
  <sheetViews>
    <sheetView showGridLines="0" zoomScalePageLayoutView="0" workbookViewId="0" topLeftCell="A1">
      <pane ySplit="6" topLeftCell="A7" activePane="bottomLeft" state="frozen"/>
      <selection pane="topLeft" activeCell="F25" sqref="F25"/>
      <selection pane="bottomLeft" activeCell="A1" sqref="A1"/>
    </sheetView>
  </sheetViews>
  <sheetFormatPr defaultColWidth="17.28125" defaultRowHeight="15" customHeight="1"/>
  <cols>
    <col min="1" max="1" width="3.421875" style="42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46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46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47"/>
      <c r="B3" s="112" t="s">
        <v>421</v>
      </c>
      <c r="C3" s="112"/>
      <c r="D3" s="112"/>
      <c r="E3" s="67"/>
      <c r="F3" s="67"/>
      <c r="G3" s="10"/>
      <c r="H3" s="9"/>
      <c r="I3" s="105" t="s">
        <v>23</v>
      </c>
      <c r="J3" s="11" t="s">
        <v>2</v>
      </c>
      <c r="K3" s="76">
        <v>39</v>
      </c>
      <c r="L3" s="77">
        <v>8</v>
      </c>
      <c r="M3" s="76">
        <v>35.5</v>
      </c>
      <c r="N3" s="77">
        <v>23</v>
      </c>
      <c r="O3" s="76">
        <v>20</v>
      </c>
      <c r="P3" s="78">
        <v>26.5</v>
      </c>
      <c r="Q3" s="79">
        <v>32</v>
      </c>
      <c r="R3" s="78">
        <v>23</v>
      </c>
      <c r="S3" s="79">
        <v>40</v>
      </c>
      <c r="T3" s="78">
        <v>22</v>
      </c>
      <c r="U3" s="80">
        <v>35</v>
      </c>
      <c r="V3" s="81">
        <v>37.5</v>
      </c>
      <c r="W3" s="80">
        <v>41</v>
      </c>
      <c r="X3" s="81">
        <v>39</v>
      </c>
      <c r="Y3" s="80">
        <v>23</v>
      </c>
      <c r="Z3" s="81">
        <v>34</v>
      </c>
      <c r="AA3" s="80">
        <v>27</v>
      </c>
      <c r="AB3" s="81">
        <v>33.5</v>
      </c>
      <c r="AC3" s="80">
        <v>36</v>
      </c>
      <c r="AD3" s="81">
        <v>38</v>
      </c>
      <c r="AE3" s="79">
        <v>21</v>
      </c>
      <c r="AF3" s="78">
        <v>32.5</v>
      </c>
      <c r="AG3" s="79">
        <v>29.5</v>
      </c>
      <c r="AH3" s="78">
        <v>24.5</v>
      </c>
      <c r="AI3" s="79">
        <v>36</v>
      </c>
      <c r="AJ3" s="78">
        <v>21</v>
      </c>
      <c r="AK3" s="79">
        <v>40</v>
      </c>
      <c r="AL3" s="78">
        <v>40</v>
      </c>
      <c r="AM3" s="79">
        <v>29</v>
      </c>
      <c r="AN3" s="78">
        <v>25</v>
      </c>
      <c r="AO3" s="80">
        <v>12</v>
      </c>
      <c r="AP3" s="81">
        <v>39</v>
      </c>
      <c r="AQ3" s="80">
        <v>35</v>
      </c>
      <c r="AR3" s="81">
        <v>40</v>
      </c>
      <c r="AS3" s="80">
        <v>31</v>
      </c>
      <c r="AT3" s="81">
        <v>30</v>
      </c>
      <c r="AU3" s="80">
        <v>41</v>
      </c>
      <c r="AV3" s="81">
        <v>23</v>
      </c>
      <c r="AW3" s="80">
        <v>25.5</v>
      </c>
      <c r="AX3" s="81">
        <v>41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46"/>
      <c r="B4" s="109" t="s">
        <v>155</v>
      </c>
      <c r="C4" s="109"/>
      <c r="D4" s="110"/>
      <c r="E4" s="92"/>
      <c r="F4" s="62"/>
      <c r="G4" s="108" t="s">
        <v>3</v>
      </c>
      <c r="H4" s="13"/>
      <c r="I4" s="106"/>
      <c r="J4" s="14" t="s">
        <v>4</v>
      </c>
      <c r="K4" s="15">
        <v>40</v>
      </c>
      <c r="L4" s="16">
        <v>20</v>
      </c>
      <c r="M4" s="15">
        <v>35</v>
      </c>
      <c r="N4" s="16">
        <v>15</v>
      </c>
      <c r="O4" s="15">
        <v>25</v>
      </c>
      <c r="P4" s="16">
        <v>40</v>
      </c>
      <c r="Q4" s="15">
        <v>25</v>
      </c>
      <c r="R4" s="16">
        <v>15</v>
      </c>
      <c r="S4" s="15">
        <v>40</v>
      </c>
      <c r="T4" s="16">
        <v>15</v>
      </c>
      <c r="U4" s="17">
        <v>25</v>
      </c>
      <c r="V4" s="18">
        <v>35</v>
      </c>
      <c r="W4" s="17">
        <v>40</v>
      </c>
      <c r="X4" s="18">
        <v>40</v>
      </c>
      <c r="Y4" s="17">
        <v>15</v>
      </c>
      <c r="Z4" s="18">
        <v>25</v>
      </c>
      <c r="AA4" s="17">
        <v>20</v>
      </c>
      <c r="AB4" s="18">
        <v>35</v>
      </c>
      <c r="AC4" s="17">
        <v>25</v>
      </c>
      <c r="AD4" s="18">
        <v>35</v>
      </c>
      <c r="AE4" s="15">
        <v>15</v>
      </c>
      <c r="AF4" s="16">
        <v>35</v>
      </c>
      <c r="AG4" s="15">
        <v>40</v>
      </c>
      <c r="AH4" s="16">
        <v>25</v>
      </c>
      <c r="AI4" s="15">
        <v>25</v>
      </c>
      <c r="AJ4" s="16">
        <v>15</v>
      </c>
      <c r="AK4" s="15">
        <v>40</v>
      </c>
      <c r="AL4" s="16">
        <v>35</v>
      </c>
      <c r="AM4" s="15">
        <v>40</v>
      </c>
      <c r="AN4" s="16">
        <v>40</v>
      </c>
      <c r="AO4" s="17">
        <v>15</v>
      </c>
      <c r="AP4" s="18">
        <v>35</v>
      </c>
      <c r="AQ4" s="17">
        <v>25</v>
      </c>
      <c r="AR4" s="18">
        <v>40</v>
      </c>
      <c r="AS4" s="17">
        <v>40</v>
      </c>
      <c r="AT4" s="18">
        <v>40</v>
      </c>
      <c r="AU4" s="17">
        <v>40</v>
      </c>
      <c r="AV4" s="18">
        <v>15</v>
      </c>
      <c r="AW4" s="17">
        <v>20</v>
      </c>
      <c r="AX4" s="18">
        <v>40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48"/>
      <c r="B5" s="111"/>
      <c r="C5" s="111"/>
      <c r="D5" s="111"/>
      <c r="E5" s="92"/>
      <c r="F5" s="62"/>
      <c r="G5" s="106"/>
      <c r="H5" s="13"/>
      <c r="I5" s="107"/>
      <c r="J5" s="20" t="s">
        <v>5</v>
      </c>
      <c r="K5" s="21"/>
      <c r="L5" s="22"/>
      <c r="M5" s="21"/>
      <c r="N5" s="22"/>
      <c r="O5" s="21" t="s">
        <v>478</v>
      </c>
      <c r="P5" s="22" t="s">
        <v>478</v>
      </c>
      <c r="Q5" s="21"/>
      <c r="R5" s="22"/>
      <c r="S5" s="21" t="s">
        <v>479</v>
      </c>
      <c r="T5" s="22" t="s">
        <v>479</v>
      </c>
      <c r="U5" s="23"/>
      <c r="V5" s="24"/>
      <c r="W5" s="23"/>
      <c r="X5" s="24"/>
      <c r="Y5" s="23"/>
      <c r="Z5" s="24"/>
      <c r="AA5" s="23"/>
      <c r="AB5" s="24"/>
      <c r="AC5" s="23"/>
      <c r="AD5" s="24"/>
      <c r="AE5" s="21"/>
      <c r="AF5" s="22"/>
      <c r="AG5" s="21" t="s">
        <v>477</v>
      </c>
      <c r="AH5" s="22" t="s">
        <v>477</v>
      </c>
      <c r="AI5" s="21"/>
      <c r="AJ5" s="22"/>
      <c r="AK5" s="21"/>
      <c r="AL5" s="22"/>
      <c r="AM5" s="21" t="s">
        <v>476</v>
      </c>
      <c r="AN5" s="22" t="s">
        <v>476</v>
      </c>
      <c r="AO5" s="23"/>
      <c r="AP5" s="24"/>
      <c r="AQ5" s="23"/>
      <c r="AR5" s="24"/>
      <c r="AS5" s="23" t="s">
        <v>475</v>
      </c>
      <c r="AT5" s="24" t="s">
        <v>475</v>
      </c>
      <c r="AU5" s="23"/>
      <c r="AV5" s="24"/>
      <c r="AW5" s="23"/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48"/>
      <c r="B6" s="26" t="s">
        <v>6</v>
      </c>
      <c r="C6" s="26" t="s">
        <v>7</v>
      </c>
      <c r="D6" s="68" t="s">
        <v>44</v>
      </c>
      <c r="E6" s="54" t="s">
        <v>48</v>
      </c>
      <c r="F6" s="54" t="s">
        <v>49</v>
      </c>
      <c r="G6" s="114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46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49">
        <v>1</v>
      </c>
      <c r="B8" s="40" t="s">
        <v>277</v>
      </c>
      <c r="C8" s="40" t="s">
        <v>343</v>
      </c>
      <c r="D8" s="40" t="s">
        <v>287</v>
      </c>
      <c r="E8" s="40" t="s">
        <v>424</v>
      </c>
      <c r="F8" s="40" t="s">
        <v>425</v>
      </c>
      <c r="G8" s="72">
        <f>I8/$I$12</f>
        <v>1</v>
      </c>
      <c r="H8" s="75"/>
      <c r="I8" s="73">
        <f>SUM(AY8:BB8)</f>
        <v>50</v>
      </c>
      <c r="J8" s="32"/>
      <c r="K8" s="15">
        <v>1</v>
      </c>
      <c r="L8" s="16">
        <v>2</v>
      </c>
      <c r="M8" s="15">
        <v>2</v>
      </c>
      <c r="N8" s="16">
        <v>2</v>
      </c>
      <c r="O8" s="15" t="s">
        <v>446</v>
      </c>
      <c r="P8" s="16" t="s">
        <v>446</v>
      </c>
      <c r="Q8" s="15">
        <v>1</v>
      </c>
      <c r="R8" s="16">
        <v>2</v>
      </c>
      <c r="S8" s="15">
        <v>1</v>
      </c>
      <c r="T8" s="16">
        <v>1</v>
      </c>
      <c r="U8" s="17">
        <v>1</v>
      </c>
      <c r="V8" s="18">
        <v>2</v>
      </c>
      <c r="W8" s="17">
        <v>2</v>
      </c>
      <c r="X8" s="18">
        <v>2</v>
      </c>
      <c r="Y8" s="17">
        <v>1</v>
      </c>
      <c r="Z8" s="18">
        <v>1</v>
      </c>
      <c r="AA8" s="17">
        <v>2</v>
      </c>
      <c r="AB8" s="18">
        <v>2</v>
      </c>
      <c r="AC8" s="17">
        <v>1</v>
      </c>
      <c r="AD8" s="18">
        <v>1</v>
      </c>
      <c r="AE8" s="15">
        <v>2</v>
      </c>
      <c r="AF8" s="16">
        <v>1</v>
      </c>
      <c r="AG8" s="15" t="s">
        <v>446</v>
      </c>
      <c r="AH8" s="16" t="s">
        <v>446</v>
      </c>
      <c r="AI8" s="15">
        <v>1</v>
      </c>
      <c r="AJ8" s="16">
        <v>2</v>
      </c>
      <c r="AK8" s="15">
        <v>2</v>
      </c>
      <c r="AL8" s="16">
        <v>2</v>
      </c>
      <c r="AM8" s="15" t="s">
        <v>446</v>
      </c>
      <c r="AN8" s="16" t="s">
        <v>446</v>
      </c>
      <c r="AO8" s="17">
        <v>1</v>
      </c>
      <c r="AP8" s="18">
        <v>2</v>
      </c>
      <c r="AQ8" s="17">
        <v>2</v>
      </c>
      <c r="AR8" s="18">
        <v>2</v>
      </c>
      <c r="AS8" s="17" t="s">
        <v>446</v>
      </c>
      <c r="AT8" s="18" t="s">
        <v>446</v>
      </c>
      <c r="AU8" s="17">
        <v>1</v>
      </c>
      <c r="AV8" s="18">
        <v>1</v>
      </c>
      <c r="AW8" s="17">
        <v>2</v>
      </c>
      <c r="AX8" s="18">
        <v>2</v>
      </c>
      <c r="AY8" s="2">
        <f>SUM(K8:T8)</f>
        <v>12</v>
      </c>
      <c r="AZ8" s="2">
        <f>SUM(U8:AD8)</f>
        <v>15</v>
      </c>
      <c r="BA8" s="2">
        <f>SUM(AE8:AN8)</f>
        <v>10</v>
      </c>
      <c r="BB8" s="2">
        <f>SUM(AO8:AX8)</f>
        <v>13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49">
        <v>2</v>
      </c>
      <c r="B9" s="40" t="s">
        <v>423</v>
      </c>
      <c r="C9" s="40" t="s">
        <v>343</v>
      </c>
      <c r="D9" s="61" t="s">
        <v>287</v>
      </c>
      <c r="E9" s="61" t="s">
        <v>424</v>
      </c>
      <c r="F9" s="61" t="s">
        <v>425</v>
      </c>
      <c r="G9" s="59">
        <f>I9/$I$12</f>
        <v>0.96</v>
      </c>
      <c r="H9" s="6"/>
      <c r="I9" s="31">
        <f>SUM(AY9:BB9)</f>
        <v>48</v>
      </c>
      <c r="J9" s="32"/>
      <c r="K9" s="15">
        <v>1</v>
      </c>
      <c r="L9" s="16">
        <v>1</v>
      </c>
      <c r="M9" s="15">
        <v>2</v>
      </c>
      <c r="N9" s="16">
        <v>2</v>
      </c>
      <c r="O9" s="15" t="s">
        <v>446</v>
      </c>
      <c r="P9" s="16" t="s">
        <v>446</v>
      </c>
      <c r="Q9" s="15">
        <v>2</v>
      </c>
      <c r="R9" s="16">
        <v>2</v>
      </c>
      <c r="S9" s="15">
        <v>2</v>
      </c>
      <c r="T9" s="16">
        <v>2</v>
      </c>
      <c r="U9" s="17">
        <v>1</v>
      </c>
      <c r="V9" s="18">
        <v>2</v>
      </c>
      <c r="W9" s="17">
        <v>1</v>
      </c>
      <c r="X9" s="18">
        <v>2</v>
      </c>
      <c r="Y9" s="17">
        <v>2</v>
      </c>
      <c r="Z9" s="18">
        <v>1</v>
      </c>
      <c r="AA9" s="17">
        <v>2</v>
      </c>
      <c r="AB9" s="18">
        <v>1</v>
      </c>
      <c r="AC9" s="17">
        <v>2</v>
      </c>
      <c r="AD9" s="18">
        <v>1</v>
      </c>
      <c r="AE9" s="15">
        <v>2</v>
      </c>
      <c r="AF9" s="16">
        <v>2</v>
      </c>
      <c r="AG9" s="15" t="s">
        <v>446</v>
      </c>
      <c r="AH9" s="16" t="s">
        <v>446</v>
      </c>
      <c r="AI9" s="15">
        <v>1</v>
      </c>
      <c r="AJ9" s="16">
        <v>1</v>
      </c>
      <c r="AK9" s="15">
        <v>2</v>
      </c>
      <c r="AL9" s="16">
        <v>2</v>
      </c>
      <c r="AM9" s="15" t="s">
        <v>446</v>
      </c>
      <c r="AN9" s="16" t="s">
        <v>446</v>
      </c>
      <c r="AO9" s="17">
        <v>1</v>
      </c>
      <c r="AP9" s="18">
        <v>2</v>
      </c>
      <c r="AQ9" s="17">
        <v>1</v>
      </c>
      <c r="AR9" s="18">
        <v>1</v>
      </c>
      <c r="AS9" s="17" t="s">
        <v>446</v>
      </c>
      <c r="AT9" s="18" t="s">
        <v>446</v>
      </c>
      <c r="AU9" s="17">
        <v>1</v>
      </c>
      <c r="AV9" s="18">
        <v>1</v>
      </c>
      <c r="AW9" s="17">
        <v>2</v>
      </c>
      <c r="AX9" s="18">
        <v>0</v>
      </c>
      <c r="AY9" s="2">
        <f>SUM(K9:T9)</f>
        <v>14</v>
      </c>
      <c r="AZ9" s="2">
        <f>SUM(U9:AD9)</f>
        <v>15</v>
      </c>
      <c r="BA9" s="2">
        <f>SUM(AE9:AN9)</f>
        <v>10</v>
      </c>
      <c r="BB9" s="2">
        <f>SUM(AO9:AX9)</f>
        <v>9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49">
        <v>3</v>
      </c>
      <c r="B10" s="40" t="s">
        <v>135</v>
      </c>
      <c r="C10" s="40" t="s">
        <v>136</v>
      </c>
      <c r="D10" s="40" t="s">
        <v>190</v>
      </c>
      <c r="E10" s="40" t="s">
        <v>137</v>
      </c>
      <c r="F10" s="40" t="s">
        <v>270</v>
      </c>
      <c r="G10" s="59">
        <f>I10/$I$12</f>
        <v>0.84</v>
      </c>
      <c r="H10" s="74" t="s">
        <v>448</v>
      </c>
      <c r="I10" s="31">
        <f>SUM(AY10:BB10)</f>
        <v>42</v>
      </c>
      <c r="J10" s="32"/>
      <c r="K10" s="15">
        <v>1</v>
      </c>
      <c r="L10" s="16">
        <v>2</v>
      </c>
      <c r="M10" s="15">
        <v>2</v>
      </c>
      <c r="N10" s="16">
        <v>1</v>
      </c>
      <c r="O10" s="15" t="s">
        <v>446</v>
      </c>
      <c r="P10" s="16" t="s">
        <v>446</v>
      </c>
      <c r="Q10" s="15">
        <v>2</v>
      </c>
      <c r="R10" s="16">
        <v>1</v>
      </c>
      <c r="S10" s="15">
        <v>1</v>
      </c>
      <c r="T10" s="16">
        <v>1</v>
      </c>
      <c r="U10" s="17">
        <v>1</v>
      </c>
      <c r="V10" s="18">
        <v>1</v>
      </c>
      <c r="W10" s="17">
        <v>1</v>
      </c>
      <c r="X10" s="18">
        <v>1</v>
      </c>
      <c r="Y10" s="17">
        <v>2</v>
      </c>
      <c r="Z10" s="18">
        <v>1</v>
      </c>
      <c r="AA10" s="17">
        <v>2</v>
      </c>
      <c r="AB10" s="18">
        <v>1</v>
      </c>
      <c r="AC10" s="17">
        <v>1</v>
      </c>
      <c r="AD10" s="18">
        <v>1</v>
      </c>
      <c r="AE10" s="15">
        <v>2</v>
      </c>
      <c r="AF10" s="16">
        <v>1</v>
      </c>
      <c r="AG10" s="15" t="s">
        <v>446</v>
      </c>
      <c r="AH10" s="16" t="s">
        <v>446</v>
      </c>
      <c r="AI10" s="15">
        <v>1</v>
      </c>
      <c r="AJ10" s="16">
        <v>2</v>
      </c>
      <c r="AK10" s="15">
        <v>2</v>
      </c>
      <c r="AL10" s="16">
        <v>1</v>
      </c>
      <c r="AM10" s="15" t="s">
        <v>446</v>
      </c>
      <c r="AN10" s="16" t="s">
        <v>446</v>
      </c>
      <c r="AO10" s="17">
        <v>1</v>
      </c>
      <c r="AP10" s="18">
        <v>1</v>
      </c>
      <c r="AQ10" s="17">
        <v>1</v>
      </c>
      <c r="AR10" s="18">
        <v>2</v>
      </c>
      <c r="AS10" s="17" t="s">
        <v>446</v>
      </c>
      <c r="AT10" s="18" t="s">
        <v>446</v>
      </c>
      <c r="AU10" s="17">
        <v>1</v>
      </c>
      <c r="AV10" s="18">
        <v>1</v>
      </c>
      <c r="AW10" s="17">
        <v>2</v>
      </c>
      <c r="AX10" s="18">
        <v>1</v>
      </c>
      <c r="AY10" s="2">
        <f>SUM(K10:T10)</f>
        <v>11</v>
      </c>
      <c r="AZ10" s="2">
        <f>SUM(U10:AD10)</f>
        <v>12</v>
      </c>
      <c r="BA10" s="2">
        <f>SUM(AE10:AN10)</f>
        <v>9</v>
      </c>
      <c r="BB10" s="2">
        <f>SUM(AO10:AX10)</f>
        <v>10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49">
        <v>4</v>
      </c>
      <c r="B11" s="43" t="s">
        <v>22</v>
      </c>
      <c r="C11" s="43" t="s">
        <v>283</v>
      </c>
      <c r="D11" s="43" t="s">
        <v>190</v>
      </c>
      <c r="E11" s="43" t="s">
        <v>426</v>
      </c>
      <c r="F11" s="43" t="s">
        <v>77</v>
      </c>
      <c r="G11" s="59">
        <f>I11/$I$12</f>
        <v>0.84</v>
      </c>
      <c r="H11" s="6" t="s">
        <v>448</v>
      </c>
      <c r="I11" s="31">
        <f>SUM(AY11:BB11)</f>
        <v>42</v>
      </c>
      <c r="J11" s="32"/>
      <c r="K11" s="15">
        <v>2</v>
      </c>
      <c r="L11" s="16">
        <v>1</v>
      </c>
      <c r="M11" s="15">
        <v>1</v>
      </c>
      <c r="N11" s="16">
        <v>2</v>
      </c>
      <c r="O11" s="15" t="s">
        <v>446</v>
      </c>
      <c r="P11" s="16" t="s">
        <v>446</v>
      </c>
      <c r="Q11" s="15">
        <v>1</v>
      </c>
      <c r="R11" s="16">
        <v>1</v>
      </c>
      <c r="S11" s="15">
        <v>2</v>
      </c>
      <c r="T11" s="16">
        <v>0</v>
      </c>
      <c r="U11" s="17">
        <v>2</v>
      </c>
      <c r="V11" s="18">
        <v>1</v>
      </c>
      <c r="W11" s="17">
        <v>1</v>
      </c>
      <c r="X11" s="18">
        <v>1</v>
      </c>
      <c r="Y11" s="17">
        <v>2</v>
      </c>
      <c r="Z11" s="18">
        <v>1</v>
      </c>
      <c r="AA11" s="17">
        <v>1</v>
      </c>
      <c r="AB11" s="18">
        <v>1</v>
      </c>
      <c r="AC11" s="17">
        <v>1</v>
      </c>
      <c r="AD11" s="18">
        <v>2</v>
      </c>
      <c r="AE11" s="15">
        <v>2</v>
      </c>
      <c r="AF11" s="16">
        <v>2</v>
      </c>
      <c r="AG11" s="15" t="s">
        <v>446</v>
      </c>
      <c r="AH11" s="16" t="s">
        <v>446</v>
      </c>
      <c r="AI11" s="15">
        <v>2</v>
      </c>
      <c r="AJ11" s="16">
        <v>1</v>
      </c>
      <c r="AK11" s="15">
        <v>2</v>
      </c>
      <c r="AL11" s="16">
        <v>1</v>
      </c>
      <c r="AM11" s="15" t="s">
        <v>446</v>
      </c>
      <c r="AN11" s="16" t="s">
        <v>446</v>
      </c>
      <c r="AO11" s="17">
        <v>1</v>
      </c>
      <c r="AP11" s="18">
        <v>1</v>
      </c>
      <c r="AQ11" s="17">
        <v>1</v>
      </c>
      <c r="AR11" s="18">
        <v>1</v>
      </c>
      <c r="AS11" s="17" t="s">
        <v>446</v>
      </c>
      <c r="AT11" s="18" t="s">
        <v>446</v>
      </c>
      <c r="AU11" s="17">
        <v>1</v>
      </c>
      <c r="AV11" s="18">
        <v>1</v>
      </c>
      <c r="AW11" s="17">
        <v>2</v>
      </c>
      <c r="AX11" s="18">
        <v>1</v>
      </c>
      <c r="AY11" s="2">
        <f>SUM(K11:T11)</f>
        <v>10</v>
      </c>
      <c r="AZ11" s="2">
        <f>SUM(U11:AD11)</f>
        <v>13</v>
      </c>
      <c r="BA11" s="2">
        <f>SUM(AE11:AN11)</f>
        <v>10</v>
      </c>
      <c r="BB11" s="2">
        <f>SUM(AO11:AX11)</f>
        <v>9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46"/>
      <c r="B12" s="2"/>
      <c r="C12" s="2"/>
      <c r="D12" s="2"/>
      <c r="E12" s="2"/>
      <c r="F12" s="2"/>
      <c r="G12" s="4"/>
      <c r="H12" s="33" t="s">
        <v>10</v>
      </c>
      <c r="I12" s="83">
        <f>MAX(I8:I11)</f>
        <v>50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5" customHeight="1">
      <c r="A13" s="46"/>
      <c r="B13" s="3"/>
      <c r="C13" s="3"/>
      <c r="D13" s="3"/>
      <c r="E13" s="3"/>
      <c r="F13" s="3"/>
      <c r="G13" s="4"/>
      <c r="H13" s="3"/>
      <c r="J13" s="2"/>
      <c r="AY13" s="2"/>
      <c r="AZ13" s="2"/>
      <c r="BA13" s="2"/>
      <c r="BB13" s="2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" customHeight="1">
      <c r="A14" s="46"/>
      <c r="B14" s="2"/>
      <c r="C14" s="2"/>
      <c r="D14" s="2"/>
      <c r="E14" s="2"/>
      <c r="F14" s="2"/>
      <c r="G14" s="4"/>
      <c r="H14" s="3"/>
      <c r="I14" s="2"/>
      <c r="J14" s="2"/>
      <c r="AY14" s="2"/>
      <c r="AZ14" s="2"/>
      <c r="BA14" s="2"/>
      <c r="BB14" s="2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15" customHeight="1">
      <c r="A15" s="46"/>
      <c r="B15" s="2"/>
      <c r="C15" s="2"/>
      <c r="D15" s="2"/>
      <c r="E15" s="2"/>
      <c r="F15" s="2"/>
      <c r="G15" s="4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5" customHeight="1">
      <c r="A16" s="46"/>
      <c r="B16" s="2"/>
      <c r="C16" s="2"/>
      <c r="D16" s="2"/>
      <c r="E16" s="2"/>
      <c r="F16" s="2"/>
      <c r="G16" s="4"/>
      <c r="H16" s="3"/>
      <c r="I16" s="39" t="s">
        <v>41</v>
      </c>
      <c r="J16" s="2"/>
      <c r="K16" s="35">
        <f aca="true" t="shared" si="0" ref="K16:AX16">COUNTIF(K10:K11,2)/(COUNTIF(K10:K11,2)+COUNTIF(K10:K11,1)+COUNTIF(K10:K11,0))*100</f>
        <v>50</v>
      </c>
      <c r="L16" s="35">
        <f t="shared" si="0"/>
        <v>50</v>
      </c>
      <c r="M16" s="35">
        <f t="shared" si="0"/>
        <v>50</v>
      </c>
      <c r="N16" s="35">
        <f t="shared" si="0"/>
        <v>50</v>
      </c>
      <c r="O16" s="35" t="e">
        <f t="shared" si="0"/>
        <v>#DIV/0!</v>
      </c>
      <c r="P16" s="35" t="e">
        <f t="shared" si="0"/>
        <v>#DIV/0!</v>
      </c>
      <c r="Q16" s="35">
        <f t="shared" si="0"/>
        <v>50</v>
      </c>
      <c r="R16" s="35">
        <f t="shared" si="0"/>
        <v>0</v>
      </c>
      <c r="S16" s="35">
        <f t="shared" si="0"/>
        <v>50</v>
      </c>
      <c r="T16" s="35">
        <f t="shared" si="0"/>
        <v>0</v>
      </c>
      <c r="U16" s="35">
        <f t="shared" si="0"/>
        <v>50</v>
      </c>
      <c r="V16" s="35">
        <f t="shared" si="0"/>
        <v>0</v>
      </c>
      <c r="W16" s="35">
        <f t="shared" si="0"/>
        <v>0</v>
      </c>
      <c r="X16" s="35">
        <f t="shared" si="0"/>
        <v>0</v>
      </c>
      <c r="Y16" s="35">
        <f t="shared" si="0"/>
        <v>100</v>
      </c>
      <c r="Z16" s="35">
        <f t="shared" si="0"/>
        <v>0</v>
      </c>
      <c r="AA16" s="35">
        <f t="shared" si="0"/>
        <v>50</v>
      </c>
      <c r="AB16" s="35">
        <f t="shared" si="0"/>
        <v>0</v>
      </c>
      <c r="AC16" s="35">
        <f t="shared" si="0"/>
        <v>0</v>
      </c>
      <c r="AD16" s="35">
        <f t="shared" si="0"/>
        <v>50</v>
      </c>
      <c r="AE16" s="35">
        <f t="shared" si="0"/>
        <v>100</v>
      </c>
      <c r="AF16" s="35">
        <f t="shared" si="0"/>
        <v>50</v>
      </c>
      <c r="AG16" s="35" t="e">
        <f t="shared" si="0"/>
        <v>#DIV/0!</v>
      </c>
      <c r="AH16" s="35" t="e">
        <f t="shared" si="0"/>
        <v>#DIV/0!</v>
      </c>
      <c r="AI16" s="35">
        <f t="shared" si="0"/>
        <v>50</v>
      </c>
      <c r="AJ16" s="35">
        <f t="shared" si="0"/>
        <v>50</v>
      </c>
      <c r="AK16" s="35">
        <f t="shared" si="0"/>
        <v>100</v>
      </c>
      <c r="AL16" s="35">
        <f t="shared" si="0"/>
        <v>0</v>
      </c>
      <c r="AM16" s="35" t="e">
        <f t="shared" si="0"/>
        <v>#DIV/0!</v>
      </c>
      <c r="AN16" s="35" t="e">
        <f t="shared" si="0"/>
        <v>#DIV/0!</v>
      </c>
      <c r="AO16" s="35">
        <f t="shared" si="0"/>
        <v>0</v>
      </c>
      <c r="AP16" s="35">
        <f t="shared" si="0"/>
        <v>0</v>
      </c>
      <c r="AQ16" s="35">
        <f t="shared" si="0"/>
        <v>0</v>
      </c>
      <c r="AR16" s="35">
        <f t="shared" si="0"/>
        <v>50</v>
      </c>
      <c r="AS16" s="35" t="e">
        <f t="shared" si="0"/>
        <v>#DIV/0!</v>
      </c>
      <c r="AT16" s="35" t="e">
        <f t="shared" si="0"/>
        <v>#DIV/0!</v>
      </c>
      <c r="AU16" s="35">
        <f t="shared" si="0"/>
        <v>0</v>
      </c>
      <c r="AV16" s="35">
        <f t="shared" si="0"/>
        <v>0</v>
      </c>
      <c r="AW16" s="35">
        <f t="shared" si="0"/>
        <v>100</v>
      </c>
      <c r="AX16" s="35">
        <f t="shared" si="0"/>
        <v>0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46"/>
      <c r="B17" s="2"/>
      <c r="C17" s="2"/>
      <c r="D17" s="2"/>
      <c r="E17" s="2"/>
      <c r="F17" s="2"/>
      <c r="G17" s="4"/>
      <c r="H17" s="3"/>
      <c r="I17" s="2"/>
      <c r="J17" s="2"/>
      <c r="K17" s="36" t="s">
        <v>12</v>
      </c>
      <c r="L17" s="36" t="s">
        <v>12</v>
      </c>
      <c r="M17" s="36" t="s">
        <v>12</v>
      </c>
      <c r="N17" s="36" t="s">
        <v>12</v>
      </c>
      <c r="O17" s="36" t="s">
        <v>12</v>
      </c>
      <c r="P17" s="36" t="s">
        <v>12</v>
      </c>
      <c r="Q17" s="36" t="s">
        <v>12</v>
      </c>
      <c r="R17" s="36" t="s">
        <v>12</v>
      </c>
      <c r="S17" s="36" t="s">
        <v>12</v>
      </c>
      <c r="T17" s="36" t="s">
        <v>12</v>
      </c>
      <c r="U17" s="36" t="s">
        <v>12</v>
      </c>
      <c r="V17" s="36" t="s">
        <v>12</v>
      </c>
      <c r="W17" s="36" t="s">
        <v>12</v>
      </c>
      <c r="X17" s="36" t="s">
        <v>12</v>
      </c>
      <c r="Y17" s="36" t="s">
        <v>12</v>
      </c>
      <c r="Z17" s="36" t="s">
        <v>12</v>
      </c>
      <c r="AA17" s="36" t="s">
        <v>12</v>
      </c>
      <c r="AB17" s="36" t="s">
        <v>12</v>
      </c>
      <c r="AC17" s="36" t="s">
        <v>12</v>
      </c>
      <c r="AD17" s="36" t="s">
        <v>12</v>
      </c>
      <c r="AE17" s="36" t="s">
        <v>12</v>
      </c>
      <c r="AF17" s="36" t="s">
        <v>12</v>
      </c>
      <c r="AG17" s="36" t="s">
        <v>12</v>
      </c>
      <c r="AH17" s="36" t="s">
        <v>12</v>
      </c>
      <c r="AI17" s="36" t="s">
        <v>12</v>
      </c>
      <c r="AJ17" s="36" t="s">
        <v>12</v>
      </c>
      <c r="AK17" s="36" t="s">
        <v>12</v>
      </c>
      <c r="AL17" s="36" t="s">
        <v>12</v>
      </c>
      <c r="AM17" s="36" t="s">
        <v>12</v>
      </c>
      <c r="AN17" s="36" t="s">
        <v>12</v>
      </c>
      <c r="AO17" s="36" t="s">
        <v>12</v>
      </c>
      <c r="AP17" s="36" t="s">
        <v>12</v>
      </c>
      <c r="AQ17" s="36" t="s">
        <v>12</v>
      </c>
      <c r="AR17" s="36" t="s">
        <v>12</v>
      </c>
      <c r="AS17" s="36" t="s">
        <v>12</v>
      </c>
      <c r="AT17" s="36" t="s">
        <v>12</v>
      </c>
      <c r="AU17" s="36" t="s">
        <v>12</v>
      </c>
      <c r="AV17" s="36" t="s">
        <v>12</v>
      </c>
      <c r="AW17" s="36" t="s">
        <v>12</v>
      </c>
      <c r="AX17" s="36" t="s">
        <v>12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46"/>
      <c r="B18" s="2"/>
      <c r="C18" s="2"/>
      <c r="D18" s="2"/>
      <c r="E18" s="2"/>
      <c r="F18" s="2"/>
      <c r="G18" s="4"/>
      <c r="H18" s="3"/>
      <c r="I18" s="39" t="s">
        <v>11</v>
      </c>
      <c r="J18" s="2"/>
      <c r="K18" s="35">
        <f aca="true" t="shared" si="1" ref="K18:AX18">COUNTIF(K10:K11,1)/(COUNTIF(K10:K11,2)+COUNTIF(K10:K11,1)+COUNTIF(K10:K11,0))*100</f>
        <v>50</v>
      </c>
      <c r="L18" s="35">
        <f t="shared" si="1"/>
        <v>50</v>
      </c>
      <c r="M18" s="35">
        <f t="shared" si="1"/>
        <v>50</v>
      </c>
      <c r="N18" s="35">
        <f t="shared" si="1"/>
        <v>50</v>
      </c>
      <c r="O18" s="35" t="e">
        <f t="shared" si="1"/>
        <v>#DIV/0!</v>
      </c>
      <c r="P18" s="35" t="e">
        <f t="shared" si="1"/>
        <v>#DIV/0!</v>
      </c>
      <c r="Q18" s="35">
        <f t="shared" si="1"/>
        <v>50</v>
      </c>
      <c r="R18" s="35">
        <f t="shared" si="1"/>
        <v>100</v>
      </c>
      <c r="S18" s="35">
        <f t="shared" si="1"/>
        <v>50</v>
      </c>
      <c r="T18" s="35">
        <f t="shared" si="1"/>
        <v>50</v>
      </c>
      <c r="U18" s="35">
        <f t="shared" si="1"/>
        <v>50</v>
      </c>
      <c r="V18" s="35">
        <f t="shared" si="1"/>
        <v>100</v>
      </c>
      <c r="W18" s="35">
        <f t="shared" si="1"/>
        <v>100</v>
      </c>
      <c r="X18" s="35">
        <f t="shared" si="1"/>
        <v>100</v>
      </c>
      <c r="Y18" s="35">
        <f t="shared" si="1"/>
        <v>0</v>
      </c>
      <c r="Z18" s="35">
        <f t="shared" si="1"/>
        <v>100</v>
      </c>
      <c r="AA18" s="35">
        <f t="shared" si="1"/>
        <v>50</v>
      </c>
      <c r="AB18" s="35">
        <f t="shared" si="1"/>
        <v>100</v>
      </c>
      <c r="AC18" s="35">
        <f t="shared" si="1"/>
        <v>100</v>
      </c>
      <c r="AD18" s="35">
        <f t="shared" si="1"/>
        <v>50</v>
      </c>
      <c r="AE18" s="35">
        <f t="shared" si="1"/>
        <v>0</v>
      </c>
      <c r="AF18" s="35">
        <f t="shared" si="1"/>
        <v>50</v>
      </c>
      <c r="AG18" s="35" t="e">
        <f t="shared" si="1"/>
        <v>#DIV/0!</v>
      </c>
      <c r="AH18" s="35" t="e">
        <f t="shared" si="1"/>
        <v>#DIV/0!</v>
      </c>
      <c r="AI18" s="35">
        <f t="shared" si="1"/>
        <v>50</v>
      </c>
      <c r="AJ18" s="35">
        <f t="shared" si="1"/>
        <v>50</v>
      </c>
      <c r="AK18" s="35">
        <f t="shared" si="1"/>
        <v>0</v>
      </c>
      <c r="AL18" s="35">
        <f t="shared" si="1"/>
        <v>100</v>
      </c>
      <c r="AM18" s="35" t="e">
        <f t="shared" si="1"/>
        <v>#DIV/0!</v>
      </c>
      <c r="AN18" s="35" t="e">
        <f t="shared" si="1"/>
        <v>#DIV/0!</v>
      </c>
      <c r="AO18" s="35">
        <f t="shared" si="1"/>
        <v>100</v>
      </c>
      <c r="AP18" s="35">
        <f t="shared" si="1"/>
        <v>100</v>
      </c>
      <c r="AQ18" s="35">
        <f t="shared" si="1"/>
        <v>100</v>
      </c>
      <c r="AR18" s="35">
        <f t="shared" si="1"/>
        <v>50</v>
      </c>
      <c r="AS18" s="35" t="e">
        <f t="shared" si="1"/>
        <v>#DIV/0!</v>
      </c>
      <c r="AT18" s="35" t="e">
        <f t="shared" si="1"/>
        <v>#DIV/0!</v>
      </c>
      <c r="AU18" s="35">
        <f t="shared" si="1"/>
        <v>100</v>
      </c>
      <c r="AV18" s="35">
        <f t="shared" si="1"/>
        <v>100</v>
      </c>
      <c r="AW18" s="35">
        <f t="shared" si="1"/>
        <v>0</v>
      </c>
      <c r="AX18" s="35">
        <f t="shared" si="1"/>
        <v>100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46"/>
      <c r="B19" s="2"/>
      <c r="C19" s="2"/>
      <c r="D19" s="2"/>
      <c r="E19" s="2"/>
      <c r="F19" s="2"/>
      <c r="G19" s="4"/>
      <c r="H19" s="3"/>
      <c r="I19" s="2"/>
      <c r="J19" s="2"/>
      <c r="K19" s="36" t="s">
        <v>12</v>
      </c>
      <c r="L19" s="36" t="s">
        <v>12</v>
      </c>
      <c r="M19" s="36" t="s">
        <v>12</v>
      </c>
      <c r="N19" s="36" t="s">
        <v>12</v>
      </c>
      <c r="O19" s="36" t="s">
        <v>12</v>
      </c>
      <c r="P19" s="36" t="s">
        <v>12</v>
      </c>
      <c r="Q19" s="36" t="s">
        <v>12</v>
      </c>
      <c r="R19" s="36" t="s">
        <v>12</v>
      </c>
      <c r="S19" s="36" t="s">
        <v>12</v>
      </c>
      <c r="T19" s="36" t="s">
        <v>12</v>
      </c>
      <c r="U19" s="36" t="s">
        <v>12</v>
      </c>
      <c r="V19" s="36" t="s">
        <v>12</v>
      </c>
      <c r="W19" s="36" t="s">
        <v>12</v>
      </c>
      <c r="X19" s="36" t="s">
        <v>12</v>
      </c>
      <c r="Y19" s="36" t="s">
        <v>12</v>
      </c>
      <c r="Z19" s="36" t="s">
        <v>12</v>
      </c>
      <c r="AA19" s="36" t="s">
        <v>12</v>
      </c>
      <c r="AB19" s="36" t="s">
        <v>12</v>
      </c>
      <c r="AC19" s="36" t="s">
        <v>12</v>
      </c>
      <c r="AD19" s="36" t="s">
        <v>12</v>
      </c>
      <c r="AE19" s="36" t="s">
        <v>12</v>
      </c>
      <c r="AF19" s="36" t="s">
        <v>12</v>
      </c>
      <c r="AG19" s="36" t="s">
        <v>12</v>
      </c>
      <c r="AH19" s="36" t="s">
        <v>12</v>
      </c>
      <c r="AI19" s="36" t="s">
        <v>12</v>
      </c>
      <c r="AJ19" s="36" t="s">
        <v>12</v>
      </c>
      <c r="AK19" s="36" t="s">
        <v>12</v>
      </c>
      <c r="AL19" s="36" t="s">
        <v>12</v>
      </c>
      <c r="AM19" s="36" t="s">
        <v>12</v>
      </c>
      <c r="AN19" s="36" t="s">
        <v>12</v>
      </c>
      <c r="AO19" s="36" t="s">
        <v>12</v>
      </c>
      <c r="AP19" s="36" t="s">
        <v>12</v>
      </c>
      <c r="AQ19" s="36" t="s">
        <v>12</v>
      </c>
      <c r="AR19" s="36" t="s">
        <v>12</v>
      </c>
      <c r="AS19" s="36" t="s">
        <v>12</v>
      </c>
      <c r="AT19" s="36" t="s">
        <v>12</v>
      </c>
      <c r="AU19" s="36" t="s">
        <v>12</v>
      </c>
      <c r="AV19" s="36" t="s">
        <v>12</v>
      </c>
      <c r="AW19" s="36" t="s">
        <v>12</v>
      </c>
      <c r="AX19" s="36" t="s">
        <v>12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46"/>
      <c r="B20" s="2"/>
      <c r="C20" s="2"/>
      <c r="D20" s="2"/>
      <c r="E20" s="2"/>
      <c r="F20" s="2"/>
      <c r="G20" s="4"/>
      <c r="H20" s="3"/>
      <c r="I20" s="39" t="s">
        <v>42</v>
      </c>
      <c r="J20" s="2"/>
      <c r="K20" s="35">
        <f aca="true" t="shared" si="2" ref="K20:AX20">COUNTIF(K10:K11,0)/(COUNTIF(K10:K11,2)+COUNTIF(K10:K11,1)+COUNTIF(K10:K11,0))*100</f>
        <v>0</v>
      </c>
      <c r="L20" s="35">
        <f t="shared" si="2"/>
        <v>0</v>
      </c>
      <c r="M20" s="35">
        <f t="shared" si="2"/>
        <v>0</v>
      </c>
      <c r="N20" s="35">
        <f t="shared" si="2"/>
        <v>0</v>
      </c>
      <c r="O20" s="35" t="e">
        <f t="shared" si="2"/>
        <v>#DIV/0!</v>
      </c>
      <c r="P20" s="35" t="e">
        <f t="shared" si="2"/>
        <v>#DIV/0!</v>
      </c>
      <c r="Q20" s="35">
        <f t="shared" si="2"/>
        <v>0</v>
      </c>
      <c r="R20" s="35">
        <f t="shared" si="2"/>
        <v>0</v>
      </c>
      <c r="S20" s="35">
        <f t="shared" si="2"/>
        <v>0</v>
      </c>
      <c r="T20" s="35">
        <f t="shared" si="2"/>
        <v>50</v>
      </c>
      <c r="U20" s="35">
        <f t="shared" si="2"/>
        <v>0</v>
      </c>
      <c r="V20" s="35">
        <f t="shared" si="2"/>
        <v>0</v>
      </c>
      <c r="W20" s="35">
        <f t="shared" si="2"/>
        <v>0</v>
      </c>
      <c r="X20" s="35">
        <f t="shared" si="2"/>
        <v>0</v>
      </c>
      <c r="Y20" s="35">
        <f t="shared" si="2"/>
        <v>0</v>
      </c>
      <c r="Z20" s="35">
        <f t="shared" si="2"/>
        <v>0</v>
      </c>
      <c r="AA20" s="35">
        <f t="shared" si="2"/>
        <v>0</v>
      </c>
      <c r="AB20" s="35">
        <f t="shared" si="2"/>
        <v>0</v>
      </c>
      <c r="AC20" s="35">
        <f t="shared" si="2"/>
        <v>0</v>
      </c>
      <c r="AD20" s="35">
        <f t="shared" si="2"/>
        <v>0</v>
      </c>
      <c r="AE20" s="35">
        <f t="shared" si="2"/>
        <v>0</v>
      </c>
      <c r="AF20" s="35">
        <f t="shared" si="2"/>
        <v>0</v>
      </c>
      <c r="AG20" s="35" t="e">
        <f t="shared" si="2"/>
        <v>#DIV/0!</v>
      </c>
      <c r="AH20" s="35" t="e">
        <f t="shared" si="2"/>
        <v>#DIV/0!</v>
      </c>
      <c r="AI20" s="35">
        <f t="shared" si="2"/>
        <v>0</v>
      </c>
      <c r="AJ20" s="35">
        <f t="shared" si="2"/>
        <v>0</v>
      </c>
      <c r="AK20" s="35">
        <f t="shared" si="2"/>
        <v>0</v>
      </c>
      <c r="AL20" s="35">
        <f t="shared" si="2"/>
        <v>0</v>
      </c>
      <c r="AM20" s="35" t="e">
        <f t="shared" si="2"/>
        <v>#DIV/0!</v>
      </c>
      <c r="AN20" s="35" t="e">
        <f t="shared" si="2"/>
        <v>#DIV/0!</v>
      </c>
      <c r="AO20" s="35">
        <f t="shared" si="2"/>
        <v>0</v>
      </c>
      <c r="AP20" s="35">
        <f t="shared" si="2"/>
        <v>0</v>
      </c>
      <c r="AQ20" s="35">
        <f t="shared" si="2"/>
        <v>0</v>
      </c>
      <c r="AR20" s="35">
        <f t="shared" si="2"/>
        <v>0</v>
      </c>
      <c r="AS20" s="35" t="e">
        <f t="shared" si="2"/>
        <v>#DIV/0!</v>
      </c>
      <c r="AT20" s="35" t="e">
        <f t="shared" si="2"/>
        <v>#DIV/0!</v>
      </c>
      <c r="AU20" s="35">
        <f t="shared" si="2"/>
        <v>0</v>
      </c>
      <c r="AV20" s="35">
        <f t="shared" si="2"/>
        <v>0</v>
      </c>
      <c r="AW20" s="35">
        <f t="shared" si="2"/>
        <v>0</v>
      </c>
      <c r="AX20" s="35">
        <f t="shared" si="2"/>
        <v>0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 customHeight="1">
      <c r="A21" s="46"/>
      <c r="B21" s="2"/>
      <c r="C21" s="2"/>
      <c r="D21" s="2"/>
      <c r="E21" s="2"/>
      <c r="F21" s="2"/>
      <c r="G21" s="4"/>
      <c r="H21" s="3"/>
      <c r="I21" s="2"/>
      <c r="J21" s="2"/>
      <c r="K21" s="36" t="s">
        <v>12</v>
      </c>
      <c r="L21" s="36" t="s">
        <v>12</v>
      </c>
      <c r="M21" s="36" t="s">
        <v>12</v>
      </c>
      <c r="N21" s="36" t="s">
        <v>12</v>
      </c>
      <c r="O21" s="36" t="s">
        <v>12</v>
      </c>
      <c r="P21" s="36" t="s">
        <v>12</v>
      </c>
      <c r="Q21" s="36" t="s">
        <v>12</v>
      </c>
      <c r="R21" s="36" t="s">
        <v>12</v>
      </c>
      <c r="S21" s="36" t="s">
        <v>12</v>
      </c>
      <c r="T21" s="36" t="s">
        <v>12</v>
      </c>
      <c r="U21" s="36" t="s">
        <v>12</v>
      </c>
      <c r="V21" s="36" t="s">
        <v>12</v>
      </c>
      <c r="W21" s="36" t="s">
        <v>12</v>
      </c>
      <c r="X21" s="36" t="s">
        <v>12</v>
      </c>
      <c r="Y21" s="36" t="s">
        <v>12</v>
      </c>
      <c r="Z21" s="36" t="s">
        <v>12</v>
      </c>
      <c r="AA21" s="36" t="s">
        <v>12</v>
      </c>
      <c r="AB21" s="36" t="s">
        <v>12</v>
      </c>
      <c r="AC21" s="36" t="s">
        <v>12</v>
      </c>
      <c r="AD21" s="36" t="s">
        <v>12</v>
      </c>
      <c r="AE21" s="36" t="s">
        <v>12</v>
      </c>
      <c r="AF21" s="36" t="s">
        <v>12</v>
      </c>
      <c r="AG21" s="36" t="s">
        <v>12</v>
      </c>
      <c r="AH21" s="36" t="s">
        <v>12</v>
      </c>
      <c r="AI21" s="36" t="s">
        <v>12</v>
      </c>
      <c r="AJ21" s="36" t="s">
        <v>12</v>
      </c>
      <c r="AK21" s="36" t="s">
        <v>12</v>
      </c>
      <c r="AL21" s="36" t="s">
        <v>12</v>
      </c>
      <c r="AM21" s="36" t="s">
        <v>12</v>
      </c>
      <c r="AN21" s="36" t="s">
        <v>12</v>
      </c>
      <c r="AO21" s="36" t="s">
        <v>12</v>
      </c>
      <c r="AP21" s="36" t="s">
        <v>12</v>
      </c>
      <c r="AQ21" s="36" t="s">
        <v>12</v>
      </c>
      <c r="AR21" s="36" t="s">
        <v>12</v>
      </c>
      <c r="AS21" s="36" t="s">
        <v>12</v>
      </c>
      <c r="AT21" s="36" t="s">
        <v>12</v>
      </c>
      <c r="AU21" s="36" t="s">
        <v>12</v>
      </c>
      <c r="AV21" s="36" t="s">
        <v>12</v>
      </c>
      <c r="AW21" s="36" t="s">
        <v>12</v>
      </c>
      <c r="AX21" s="36" t="s">
        <v>12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</sheetData>
  <sheetProtection/>
  <mergeCells count="4">
    <mergeCell ref="B3:D3"/>
    <mergeCell ref="I3:I5"/>
    <mergeCell ref="B4:D5"/>
    <mergeCell ref="G4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21"/>
  <sheetViews>
    <sheetView showGridLines="0" zoomScalePageLayoutView="0" workbookViewId="0" topLeftCell="A1">
      <pane ySplit="6" topLeftCell="A7" activePane="bottomLeft" state="frozen"/>
      <selection pane="topLeft" activeCell="F25" sqref="F25"/>
      <selection pane="bottomLeft" activeCell="A1" sqref="A1"/>
    </sheetView>
  </sheetViews>
  <sheetFormatPr defaultColWidth="17.28125" defaultRowHeight="15" customHeight="1"/>
  <cols>
    <col min="1" max="1" width="3.421875" style="42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46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46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47"/>
      <c r="B3" s="112" t="s">
        <v>422</v>
      </c>
      <c r="C3" s="112"/>
      <c r="D3" s="112"/>
      <c r="E3" s="67"/>
      <c r="F3" s="67"/>
      <c r="G3" s="10"/>
      <c r="H3" s="9"/>
      <c r="I3" s="105" t="s">
        <v>23</v>
      </c>
      <c r="J3" s="11" t="s">
        <v>2</v>
      </c>
      <c r="K3" s="76">
        <v>23</v>
      </c>
      <c r="L3" s="77">
        <v>34</v>
      </c>
      <c r="M3" s="76">
        <v>34</v>
      </c>
      <c r="N3" s="77">
        <v>22.5</v>
      </c>
      <c r="O3" s="76">
        <v>37.5</v>
      </c>
      <c r="P3" s="78">
        <v>34</v>
      </c>
      <c r="Q3" s="79">
        <v>36.5</v>
      </c>
      <c r="R3" s="78">
        <v>13</v>
      </c>
      <c r="S3" s="79">
        <v>27.5</v>
      </c>
      <c r="T3" s="78">
        <v>25</v>
      </c>
      <c r="U3" s="80">
        <v>34</v>
      </c>
      <c r="V3" s="81">
        <v>39</v>
      </c>
      <c r="W3" s="80">
        <v>36</v>
      </c>
      <c r="X3" s="81">
        <v>38.5</v>
      </c>
      <c r="Y3" s="80">
        <v>38.5</v>
      </c>
      <c r="Z3" s="81">
        <v>12</v>
      </c>
      <c r="AA3" s="80">
        <v>36.5</v>
      </c>
      <c r="AB3" s="81">
        <v>37.5</v>
      </c>
      <c r="AC3" s="80">
        <v>26.5</v>
      </c>
      <c r="AD3" s="81">
        <v>20</v>
      </c>
      <c r="AE3" s="79">
        <v>40</v>
      </c>
      <c r="AF3" s="78">
        <v>34</v>
      </c>
      <c r="AG3" s="79">
        <v>22</v>
      </c>
      <c r="AH3" s="78">
        <v>40</v>
      </c>
      <c r="AI3" s="79">
        <v>40</v>
      </c>
      <c r="AJ3" s="78">
        <v>21</v>
      </c>
      <c r="AK3" s="79">
        <v>30</v>
      </c>
      <c r="AL3" s="78">
        <v>26</v>
      </c>
      <c r="AM3" s="79">
        <v>34.5</v>
      </c>
      <c r="AN3" s="78">
        <v>22</v>
      </c>
      <c r="AO3" s="80">
        <v>32</v>
      </c>
      <c r="AP3" s="81">
        <v>38.5</v>
      </c>
      <c r="AQ3" s="80">
        <v>31</v>
      </c>
      <c r="AR3" s="81">
        <v>26.5</v>
      </c>
      <c r="AS3" s="80">
        <v>36</v>
      </c>
      <c r="AT3" s="81">
        <v>40</v>
      </c>
      <c r="AU3" s="80">
        <v>39</v>
      </c>
      <c r="AV3" s="81">
        <v>21</v>
      </c>
      <c r="AW3" s="80">
        <v>41</v>
      </c>
      <c r="AX3" s="81">
        <v>35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46"/>
      <c r="B4" s="109" t="s">
        <v>157</v>
      </c>
      <c r="C4" s="109"/>
      <c r="D4" s="110"/>
      <c r="E4" s="92"/>
      <c r="F4" s="62"/>
      <c r="G4" s="108" t="s">
        <v>3</v>
      </c>
      <c r="H4" s="13"/>
      <c r="I4" s="106"/>
      <c r="J4" s="14" t="s">
        <v>4</v>
      </c>
      <c r="K4" s="15">
        <v>15</v>
      </c>
      <c r="L4" s="16">
        <v>25</v>
      </c>
      <c r="M4" s="15">
        <v>35</v>
      </c>
      <c r="N4" s="16">
        <v>15</v>
      </c>
      <c r="O4" s="15">
        <v>40</v>
      </c>
      <c r="P4" s="16">
        <v>25</v>
      </c>
      <c r="Q4" s="15">
        <v>35</v>
      </c>
      <c r="R4" s="16">
        <v>15</v>
      </c>
      <c r="S4" s="15">
        <v>25</v>
      </c>
      <c r="T4" s="16">
        <v>25</v>
      </c>
      <c r="U4" s="17">
        <v>25</v>
      </c>
      <c r="V4" s="18">
        <v>35</v>
      </c>
      <c r="W4" s="17">
        <v>25</v>
      </c>
      <c r="X4" s="18">
        <v>40</v>
      </c>
      <c r="Y4" s="17">
        <v>35</v>
      </c>
      <c r="Z4" s="18">
        <v>15</v>
      </c>
      <c r="AA4" s="17">
        <v>25</v>
      </c>
      <c r="AB4" s="18">
        <v>35</v>
      </c>
      <c r="AC4" s="17">
        <v>25</v>
      </c>
      <c r="AD4" s="18">
        <v>25</v>
      </c>
      <c r="AE4" s="15">
        <v>35</v>
      </c>
      <c r="AF4" s="16">
        <v>25</v>
      </c>
      <c r="AG4" s="15">
        <v>15</v>
      </c>
      <c r="AH4" s="16">
        <v>40</v>
      </c>
      <c r="AI4" s="15">
        <v>40</v>
      </c>
      <c r="AJ4" s="16">
        <v>15</v>
      </c>
      <c r="AK4" s="15">
        <v>40</v>
      </c>
      <c r="AL4" s="16">
        <v>40</v>
      </c>
      <c r="AM4" s="15">
        <v>25</v>
      </c>
      <c r="AN4" s="16">
        <v>15</v>
      </c>
      <c r="AO4" s="17">
        <v>25</v>
      </c>
      <c r="AP4" s="18">
        <v>40</v>
      </c>
      <c r="AQ4" s="17">
        <v>40</v>
      </c>
      <c r="AR4" s="18">
        <v>40</v>
      </c>
      <c r="AS4" s="17">
        <v>25</v>
      </c>
      <c r="AT4" s="18">
        <v>40</v>
      </c>
      <c r="AU4" s="17">
        <v>35</v>
      </c>
      <c r="AV4" s="18">
        <v>15</v>
      </c>
      <c r="AW4" s="17">
        <v>40</v>
      </c>
      <c r="AX4" s="18">
        <v>35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48"/>
      <c r="B5" s="111"/>
      <c r="C5" s="111"/>
      <c r="D5" s="111"/>
      <c r="E5" s="92"/>
      <c r="F5" s="62"/>
      <c r="G5" s="106"/>
      <c r="H5" s="13"/>
      <c r="I5" s="107"/>
      <c r="J5" s="20" t="s">
        <v>5</v>
      </c>
      <c r="K5" s="21"/>
      <c r="L5" s="22"/>
      <c r="M5" s="21"/>
      <c r="N5" s="22"/>
      <c r="O5" s="21"/>
      <c r="P5" s="22"/>
      <c r="Q5" s="21"/>
      <c r="R5" s="22"/>
      <c r="S5" s="21" t="s">
        <v>477</v>
      </c>
      <c r="T5" s="22" t="s">
        <v>477</v>
      </c>
      <c r="U5" s="23"/>
      <c r="V5" s="24"/>
      <c r="W5" s="23"/>
      <c r="X5" s="24"/>
      <c r="Y5" s="23"/>
      <c r="Z5" s="24"/>
      <c r="AA5" s="23"/>
      <c r="AB5" s="24"/>
      <c r="AC5" s="23" t="s">
        <v>478</v>
      </c>
      <c r="AD5" s="24" t="s">
        <v>478</v>
      </c>
      <c r="AE5" s="21"/>
      <c r="AF5" s="22"/>
      <c r="AG5" s="21"/>
      <c r="AH5" s="22"/>
      <c r="AI5" s="21"/>
      <c r="AJ5" s="22"/>
      <c r="AK5" s="21" t="s">
        <v>476</v>
      </c>
      <c r="AL5" s="22" t="s">
        <v>476</v>
      </c>
      <c r="AM5" s="21"/>
      <c r="AN5" s="22"/>
      <c r="AO5" s="23"/>
      <c r="AP5" s="24"/>
      <c r="AQ5" s="23" t="s">
        <v>475</v>
      </c>
      <c r="AR5" s="24" t="s">
        <v>475</v>
      </c>
      <c r="AS5" s="23"/>
      <c r="AT5" s="24"/>
      <c r="AU5" s="23" t="s">
        <v>479</v>
      </c>
      <c r="AV5" s="24" t="s">
        <v>479</v>
      </c>
      <c r="AW5" s="23"/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48"/>
      <c r="B6" s="26" t="s">
        <v>6</v>
      </c>
      <c r="C6" s="26" t="s">
        <v>7</v>
      </c>
      <c r="D6" s="68" t="s">
        <v>44</v>
      </c>
      <c r="E6" s="54" t="s">
        <v>48</v>
      </c>
      <c r="F6" s="54" t="s">
        <v>49</v>
      </c>
      <c r="G6" s="114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46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49">
        <v>1</v>
      </c>
      <c r="B8" s="40" t="s">
        <v>423</v>
      </c>
      <c r="C8" s="40" t="s">
        <v>343</v>
      </c>
      <c r="D8" s="61" t="s">
        <v>287</v>
      </c>
      <c r="E8" s="61" t="s">
        <v>424</v>
      </c>
      <c r="F8" s="61" t="s">
        <v>425</v>
      </c>
      <c r="G8" s="72">
        <f>I8/$I$12</f>
        <v>1</v>
      </c>
      <c r="H8" s="75"/>
      <c r="I8" s="73">
        <f>SUM(AY8:BB8)</f>
        <v>47</v>
      </c>
      <c r="J8" s="32"/>
      <c r="K8" s="15">
        <v>2</v>
      </c>
      <c r="L8" s="16">
        <v>2</v>
      </c>
      <c r="M8" s="15">
        <v>1</v>
      </c>
      <c r="N8" s="16">
        <v>2</v>
      </c>
      <c r="O8" s="15">
        <v>2</v>
      </c>
      <c r="P8" s="16">
        <v>1</v>
      </c>
      <c r="Q8" s="15">
        <v>1</v>
      </c>
      <c r="R8" s="16">
        <v>1</v>
      </c>
      <c r="S8" s="15" t="s">
        <v>446</v>
      </c>
      <c r="T8" s="16" t="s">
        <v>446</v>
      </c>
      <c r="U8" s="17">
        <v>2</v>
      </c>
      <c r="V8" s="18">
        <v>2</v>
      </c>
      <c r="W8" s="17">
        <v>1</v>
      </c>
      <c r="X8" s="18">
        <v>1</v>
      </c>
      <c r="Y8" s="17">
        <v>1</v>
      </c>
      <c r="Z8" s="18">
        <v>2</v>
      </c>
      <c r="AA8" s="17">
        <v>1</v>
      </c>
      <c r="AB8" s="18">
        <v>2</v>
      </c>
      <c r="AC8" s="17" t="s">
        <v>446</v>
      </c>
      <c r="AD8" s="18" t="s">
        <v>446</v>
      </c>
      <c r="AE8" s="15">
        <v>1</v>
      </c>
      <c r="AF8" s="16">
        <v>2</v>
      </c>
      <c r="AG8" s="15">
        <v>1</v>
      </c>
      <c r="AH8" s="16">
        <v>2</v>
      </c>
      <c r="AI8" s="15">
        <v>1</v>
      </c>
      <c r="AJ8" s="16">
        <v>2</v>
      </c>
      <c r="AK8" s="15" t="s">
        <v>446</v>
      </c>
      <c r="AL8" s="16" t="s">
        <v>446</v>
      </c>
      <c r="AM8" s="15">
        <v>1</v>
      </c>
      <c r="AN8" s="16">
        <v>2</v>
      </c>
      <c r="AO8" s="17">
        <v>1</v>
      </c>
      <c r="AP8" s="18">
        <v>2</v>
      </c>
      <c r="AQ8" s="17" t="s">
        <v>446</v>
      </c>
      <c r="AR8" s="18" t="s">
        <v>446</v>
      </c>
      <c r="AS8" s="17">
        <v>2</v>
      </c>
      <c r="AT8" s="18">
        <v>1</v>
      </c>
      <c r="AU8" s="17">
        <v>2</v>
      </c>
      <c r="AV8" s="18">
        <v>1</v>
      </c>
      <c r="AW8" s="17">
        <v>0</v>
      </c>
      <c r="AX8" s="18">
        <v>2</v>
      </c>
      <c r="AY8" s="2">
        <f>SUM(K8:T8)</f>
        <v>12</v>
      </c>
      <c r="AZ8" s="2">
        <f>SUM(U8:AD8)</f>
        <v>12</v>
      </c>
      <c r="BA8" s="2">
        <f>SUM(AE8:AN8)</f>
        <v>12</v>
      </c>
      <c r="BB8" s="2">
        <f>SUM(AO8:AX8)</f>
        <v>11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49">
        <v>2</v>
      </c>
      <c r="B9" s="40" t="s">
        <v>277</v>
      </c>
      <c r="C9" s="40" t="s">
        <v>343</v>
      </c>
      <c r="D9" s="40" t="s">
        <v>287</v>
      </c>
      <c r="E9" s="40" t="s">
        <v>424</v>
      </c>
      <c r="F9" s="40" t="s">
        <v>425</v>
      </c>
      <c r="G9" s="59">
        <f>I9/$I$12</f>
        <v>0.9148936170212766</v>
      </c>
      <c r="H9" s="6"/>
      <c r="I9" s="31">
        <f>SUM(AY9:BB9)</f>
        <v>43</v>
      </c>
      <c r="J9" s="32"/>
      <c r="K9" s="15">
        <v>2</v>
      </c>
      <c r="L9" s="16">
        <v>2</v>
      </c>
      <c r="M9" s="15">
        <v>1</v>
      </c>
      <c r="N9" s="16">
        <v>2</v>
      </c>
      <c r="O9" s="15">
        <v>1</v>
      </c>
      <c r="P9" s="16">
        <v>2</v>
      </c>
      <c r="Q9" s="15">
        <v>0</v>
      </c>
      <c r="R9" s="16">
        <v>1</v>
      </c>
      <c r="S9" s="15" t="s">
        <v>446</v>
      </c>
      <c r="T9" s="16" t="s">
        <v>446</v>
      </c>
      <c r="U9" s="17">
        <v>2</v>
      </c>
      <c r="V9" s="18">
        <v>2</v>
      </c>
      <c r="W9" s="17">
        <v>0</v>
      </c>
      <c r="X9" s="18">
        <v>1</v>
      </c>
      <c r="Y9" s="17">
        <v>2</v>
      </c>
      <c r="Z9" s="18">
        <v>2</v>
      </c>
      <c r="AA9" s="17">
        <v>2</v>
      </c>
      <c r="AB9" s="18">
        <v>1</v>
      </c>
      <c r="AC9" s="17" t="s">
        <v>446</v>
      </c>
      <c r="AD9" s="18" t="s">
        <v>446</v>
      </c>
      <c r="AE9" s="15">
        <v>2</v>
      </c>
      <c r="AF9" s="16">
        <v>2</v>
      </c>
      <c r="AG9" s="15">
        <v>2</v>
      </c>
      <c r="AH9" s="16">
        <v>2</v>
      </c>
      <c r="AI9" s="15">
        <v>2</v>
      </c>
      <c r="AJ9" s="16">
        <v>2</v>
      </c>
      <c r="AK9" s="15" t="s">
        <v>446</v>
      </c>
      <c r="AL9" s="16" t="s">
        <v>446</v>
      </c>
      <c r="AM9" s="15">
        <v>1</v>
      </c>
      <c r="AN9" s="16">
        <v>2</v>
      </c>
      <c r="AO9" s="17">
        <v>0</v>
      </c>
      <c r="AP9" s="18">
        <v>0</v>
      </c>
      <c r="AQ9" s="17" t="s">
        <v>446</v>
      </c>
      <c r="AR9" s="18" t="s">
        <v>446</v>
      </c>
      <c r="AS9" s="17">
        <v>0</v>
      </c>
      <c r="AT9" s="18">
        <v>1</v>
      </c>
      <c r="AU9" s="17">
        <v>0</v>
      </c>
      <c r="AV9" s="18">
        <v>1</v>
      </c>
      <c r="AW9" s="17">
        <v>1</v>
      </c>
      <c r="AX9" s="18">
        <v>2</v>
      </c>
      <c r="AY9" s="2">
        <f>SUM(K9:T9)</f>
        <v>11</v>
      </c>
      <c r="AZ9" s="2">
        <f>SUM(U9:AD9)</f>
        <v>12</v>
      </c>
      <c r="BA9" s="2">
        <f>SUM(AE9:AN9)</f>
        <v>15</v>
      </c>
      <c r="BB9" s="2">
        <f>SUM(AO9:AX9)</f>
        <v>5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49">
        <v>3</v>
      </c>
      <c r="B10" s="43" t="s">
        <v>22</v>
      </c>
      <c r="C10" s="43" t="s">
        <v>283</v>
      </c>
      <c r="D10" s="43" t="s">
        <v>190</v>
      </c>
      <c r="E10" s="43" t="s">
        <v>426</v>
      </c>
      <c r="F10" s="43" t="s">
        <v>77</v>
      </c>
      <c r="G10" s="59">
        <f>I10/$I$12</f>
        <v>0.8936170212765957</v>
      </c>
      <c r="H10" s="74"/>
      <c r="I10" s="31">
        <f>SUM(AY10:BB10)</f>
        <v>42</v>
      </c>
      <c r="J10" s="32"/>
      <c r="K10" s="15">
        <v>2</v>
      </c>
      <c r="L10" s="16">
        <v>1</v>
      </c>
      <c r="M10" s="15">
        <v>2</v>
      </c>
      <c r="N10" s="16">
        <v>2</v>
      </c>
      <c r="O10" s="15">
        <v>1</v>
      </c>
      <c r="P10" s="16">
        <v>1</v>
      </c>
      <c r="Q10" s="15">
        <v>1</v>
      </c>
      <c r="R10" s="16">
        <v>2</v>
      </c>
      <c r="S10" s="15" t="s">
        <v>446</v>
      </c>
      <c r="T10" s="16" t="s">
        <v>446</v>
      </c>
      <c r="U10" s="17">
        <v>1</v>
      </c>
      <c r="V10" s="18">
        <v>1</v>
      </c>
      <c r="W10" s="17">
        <v>1</v>
      </c>
      <c r="X10" s="18">
        <v>1</v>
      </c>
      <c r="Y10" s="17">
        <v>1</v>
      </c>
      <c r="Z10" s="18">
        <v>1</v>
      </c>
      <c r="AA10" s="17">
        <v>1</v>
      </c>
      <c r="AB10" s="18">
        <v>2</v>
      </c>
      <c r="AC10" s="17" t="s">
        <v>446</v>
      </c>
      <c r="AD10" s="18" t="s">
        <v>446</v>
      </c>
      <c r="AE10" s="15">
        <v>2</v>
      </c>
      <c r="AF10" s="16">
        <v>2</v>
      </c>
      <c r="AG10" s="15">
        <v>2</v>
      </c>
      <c r="AH10" s="16">
        <v>1</v>
      </c>
      <c r="AI10" s="15">
        <v>2</v>
      </c>
      <c r="AJ10" s="16">
        <v>0</v>
      </c>
      <c r="AK10" s="15" t="s">
        <v>446</v>
      </c>
      <c r="AL10" s="16" t="s">
        <v>446</v>
      </c>
      <c r="AM10" s="15">
        <v>1</v>
      </c>
      <c r="AN10" s="16">
        <v>2</v>
      </c>
      <c r="AO10" s="17">
        <v>1</v>
      </c>
      <c r="AP10" s="18">
        <v>1</v>
      </c>
      <c r="AQ10" s="17" t="s">
        <v>446</v>
      </c>
      <c r="AR10" s="18" t="s">
        <v>446</v>
      </c>
      <c r="AS10" s="17">
        <v>1</v>
      </c>
      <c r="AT10" s="18">
        <v>1</v>
      </c>
      <c r="AU10" s="17">
        <v>1</v>
      </c>
      <c r="AV10" s="18">
        <v>2</v>
      </c>
      <c r="AW10" s="17">
        <v>1</v>
      </c>
      <c r="AX10" s="18">
        <v>1</v>
      </c>
      <c r="AY10" s="2">
        <f>SUM(K10:T10)</f>
        <v>12</v>
      </c>
      <c r="AZ10" s="2">
        <f>SUM(U10:AD10)</f>
        <v>9</v>
      </c>
      <c r="BA10" s="2">
        <f>SUM(AE10:AN10)</f>
        <v>12</v>
      </c>
      <c r="BB10" s="2">
        <f>SUM(AO10:AX10)</f>
        <v>9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49">
        <v>4</v>
      </c>
      <c r="B11" s="40" t="s">
        <v>135</v>
      </c>
      <c r="C11" s="40" t="s">
        <v>136</v>
      </c>
      <c r="D11" s="40" t="s">
        <v>190</v>
      </c>
      <c r="E11" s="40" t="s">
        <v>137</v>
      </c>
      <c r="F11" s="40" t="s">
        <v>270</v>
      </c>
      <c r="G11" s="59">
        <f>I11/$I$12</f>
        <v>0.8297872340425532</v>
      </c>
      <c r="H11" s="6"/>
      <c r="I11" s="31">
        <f>SUM(AY11:BB11)</f>
        <v>39</v>
      </c>
      <c r="J11" s="32"/>
      <c r="K11" s="15">
        <v>2</v>
      </c>
      <c r="L11" s="16">
        <v>1</v>
      </c>
      <c r="M11" s="15">
        <v>2</v>
      </c>
      <c r="N11" s="16">
        <v>2</v>
      </c>
      <c r="O11" s="15">
        <v>2</v>
      </c>
      <c r="P11" s="16">
        <v>1</v>
      </c>
      <c r="Q11" s="15">
        <v>1</v>
      </c>
      <c r="R11" s="16">
        <v>1</v>
      </c>
      <c r="S11" s="15" t="s">
        <v>446</v>
      </c>
      <c r="T11" s="16" t="s">
        <v>446</v>
      </c>
      <c r="U11" s="17">
        <v>1</v>
      </c>
      <c r="V11" s="18">
        <v>1</v>
      </c>
      <c r="W11" s="17">
        <v>1</v>
      </c>
      <c r="X11" s="18">
        <v>1</v>
      </c>
      <c r="Y11" s="17">
        <v>1</v>
      </c>
      <c r="Z11" s="18">
        <v>1</v>
      </c>
      <c r="AA11" s="17">
        <v>1</v>
      </c>
      <c r="AB11" s="18">
        <v>1</v>
      </c>
      <c r="AC11" s="17" t="s">
        <v>446</v>
      </c>
      <c r="AD11" s="18" t="s">
        <v>446</v>
      </c>
      <c r="AE11" s="15">
        <v>1</v>
      </c>
      <c r="AF11" s="16">
        <v>1</v>
      </c>
      <c r="AG11" s="15">
        <v>2</v>
      </c>
      <c r="AH11" s="16">
        <v>1</v>
      </c>
      <c r="AI11" s="15">
        <v>1</v>
      </c>
      <c r="AJ11" s="16">
        <v>1</v>
      </c>
      <c r="AK11" s="15" t="s">
        <v>446</v>
      </c>
      <c r="AL11" s="16" t="s">
        <v>446</v>
      </c>
      <c r="AM11" s="15">
        <v>1</v>
      </c>
      <c r="AN11" s="16">
        <v>1</v>
      </c>
      <c r="AO11" s="17">
        <v>1</v>
      </c>
      <c r="AP11" s="18">
        <v>1</v>
      </c>
      <c r="AQ11" s="17" t="s">
        <v>446</v>
      </c>
      <c r="AR11" s="18" t="s">
        <v>446</v>
      </c>
      <c r="AS11" s="17">
        <v>1</v>
      </c>
      <c r="AT11" s="18">
        <v>1</v>
      </c>
      <c r="AU11" s="17">
        <v>1</v>
      </c>
      <c r="AV11" s="18">
        <v>2</v>
      </c>
      <c r="AW11" s="17">
        <v>2</v>
      </c>
      <c r="AX11" s="18">
        <v>1</v>
      </c>
      <c r="AY11" s="2">
        <f>SUM(K11:T11)</f>
        <v>12</v>
      </c>
      <c r="AZ11" s="2">
        <f>SUM(U11:AD11)</f>
        <v>8</v>
      </c>
      <c r="BA11" s="2">
        <f>SUM(AE11:AN11)</f>
        <v>9</v>
      </c>
      <c r="BB11" s="2">
        <f>SUM(AO11:AX11)</f>
        <v>10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46"/>
      <c r="B12" s="2"/>
      <c r="C12" s="2"/>
      <c r="D12" s="2"/>
      <c r="E12" s="2"/>
      <c r="F12" s="2"/>
      <c r="G12" s="4"/>
      <c r="H12" s="33" t="s">
        <v>10</v>
      </c>
      <c r="I12" s="83">
        <f>MAX(I8:I11)</f>
        <v>47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5" customHeight="1">
      <c r="A13" s="46"/>
      <c r="B13" s="3"/>
      <c r="C13" s="3"/>
      <c r="D13" s="3"/>
      <c r="E13" s="3"/>
      <c r="F13" s="3"/>
      <c r="G13" s="4"/>
      <c r="H13" s="3"/>
      <c r="J13" s="2"/>
      <c r="AY13" s="2"/>
      <c r="AZ13" s="2"/>
      <c r="BA13" s="2"/>
      <c r="BB13" s="2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" customHeight="1">
      <c r="A14" s="46"/>
      <c r="B14" s="2"/>
      <c r="C14" s="2"/>
      <c r="D14" s="2"/>
      <c r="E14" s="2"/>
      <c r="F14" s="2"/>
      <c r="G14" s="4"/>
      <c r="H14" s="3"/>
      <c r="I14" s="2"/>
      <c r="J14" s="2"/>
      <c r="AY14" s="2"/>
      <c r="AZ14" s="2"/>
      <c r="BA14" s="2"/>
      <c r="BB14" s="2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15" customHeight="1">
      <c r="A15" s="46"/>
      <c r="B15" s="2"/>
      <c r="C15" s="2"/>
      <c r="D15" s="2"/>
      <c r="E15" s="2"/>
      <c r="F15" s="2"/>
      <c r="G15" s="4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5" customHeight="1">
      <c r="A16" s="46"/>
      <c r="B16" s="2"/>
      <c r="C16" s="2"/>
      <c r="D16" s="2"/>
      <c r="E16" s="2"/>
      <c r="F16" s="2"/>
      <c r="G16" s="4"/>
      <c r="H16" s="3"/>
      <c r="I16" s="39" t="s">
        <v>41</v>
      </c>
      <c r="J16" s="2"/>
      <c r="K16" s="35">
        <f aca="true" t="shared" si="0" ref="K16:AX16">COUNTIF(K10:K11,2)/(COUNTIF(K10:K11,2)+COUNTIF(K10:K11,1)+COUNTIF(K10:K11,0))*100</f>
        <v>100</v>
      </c>
      <c r="L16" s="35">
        <f t="shared" si="0"/>
        <v>0</v>
      </c>
      <c r="M16" s="35">
        <f t="shared" si="0"/>
        <v>100</v>
      </c>
      <c r="N16" s="35">
        <f t="shared" si="0"/>
        <v>100</v>
      </c>
      <c r="O16" s="35">
        <f t="shared" si="0"/>
        <v>50</v>
      </c>
      <c r="P16" s="35">
        <f t="shared" si="0"/>
        <v>0</v>
      </c>
      <c r="Q16" s="35">
        <f t="shared" si="0"/>
        <v>0</v>
      </c>
      <c r="R16" s="35">
        <f t="shared" si="0"/>
        <v>50</v>
      </c>
      <c r="S16" s="35" t="e">
        <f t="shared" si="0"/>
        <v>#DIV/0!</v>
      </c>
      <c r="T16" s="35" t="e">
        <f t="shared" si="0"/>
        <v>#DIV/0!</v>
      </c>
      <c r="U16" s="35">
        <f t="shared" si="0"/>
        <v>0</v>
      </c>
      <c r="V16" s="35">
        <f t="shared" si="0"/>
        <v>0</v>
      </c>
      <c r="W16" s="35">
        <f t="shared" si="0"/>
        <v>0</v>
      </c>
      <c r="X16" s="35">
        <f t="shared" si="0"/>
        <v>0</v>
      </c>
      <c r="Y16" s="35">
        <f t="shared" si="0"/>
        <v>0</v>
      </c>
      <c r="Z16" s="35">
        <f t="shared" si="0"/>
        <v>0</v>
      </c>
      <c r="AA16" s="35">
        <f t="shared" si="0"/>
        <v>0</v>
      </c>
      <c r="AB16" s="35">
        <f t="shared" si="0"/>
        <v>50</v>
      </c>
      <c r="AC16" s="35" t="e">
        <f t="shared" si="0"/>
        <v>#DIV/0!</v>
      </c>
      <c r="AD16" s="35" t="e">
        <f t="shared" si="0"/>
        <v>#DIV/0!</v>
      </c>
      <c r="AE16" s="35">
        <f t="shared" si="0"/>
        <v>50</v>
      </c>
      <c r="AF16" s="35">
        <f t="shared" si="0"/>
        <v>50</v>
      </c>
      <c r="AG16" s="35">
        <f t="shared" si="0"/>
        <v>100</v>
      </c>
      <c r="AH16" s="35">
        <f t="shared" si="0"/>
        <v>0</v>
      </c>
      <c r="AI16" s="35">
        <f t="shared" si="0"/>
        <v>50</v>
      </c>
      <c r="AJ16" s="35">
        <f t="shared" si="0"/>
        <v>0</v>
      </c>
      <c r="AK16" s="35" t="e">
        <f t="shared" si="0"/>
        <v>#DIV/0!</v>
      </c>
      <c r="AL16" s="35" t="e">
        <f t="shared" si="0"/>
        <v>#DIV/0!</v>
      </c>
      <c r="AM16" s="35">
        <f t="shared" si="0"/>
        <v>0</v>
      </c>
      <c r="AN16" s="35">
        <f t="shared" si="0"/>
        <v>50</v>
      </c>
      <c r="AO16" s="35">
        <f t="shared" si="0"/>
        <v>0</v>
      </c>
      <c r="AP16" s="35">
        <f t="shared" si="0"/>
        <v>0</v>
      </c>
      <c r="AQ16" s="35" t="e">
        <f t="shared" si="0"/>
        <v>#DIV/0!</v>
      </c>
      <c r="AR16" s="35" t="e">
        <f t="shared" si="0"/>
        <v>#DIV/0!</v>
      </c>
      <c r="AS16" s="35">
        <f t="shared" si="0"/>
        <v>0</v>
      </c>
      <c r="AT16" s="35">
        <f t="shared" si="0"/>
        <v>0</v>
      </c>
      <c r="AU16" s="35">
        <f t="shared" si="0"/>
        <v>0</v>
      </c>
      <c r="AV16" s="35">
        <f t="shared" si="0"/>
        <v>100</v>
      </c>
      <c r="AW16" s="35">
        <f t="shared" si="0"/>
        <v>50</v>
      </c>
      <c r="AX16" s="35">
        <f t="shared" si="0"/>
        <v>0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46"/>
      <c r="B17" s="2"/>
      <c r="C17" s="2"/>
      <c r="D17" s="2"/>
      <c r="E17" s="2"/>
      <c r="F17" s="2"/>
      <c r="G17" s="4"/>
      <c r="H17" s="3"/>
      <c r="I17" s="2"/>
      <c r="J17" s="2"/>
      <c r="K17" s="36" t="s">
        <v>12</v>
      </c>
      <c r="L17" s="36" t="s">
        <v>12</v>
      </c>
      <c r="M17" s="36" t="s">
        <v>12</v>
      </c>
      <c r="N17" s="36" t="s">
        <v>12</v>
      </c>
      <c r="O17" s="36" t="s">
        <v>12</v>
      </c>
      <c r="P17" s="36" t="s">
        <v>12</v>
      </c>
      <c r="Q17" s="36" t="s">
        <v>12</v>
      </c>
      <c r="R17" s="36" t="s">
        <v>12</v>
      </c>
      <c r="S17" s="36" t="s">
        <v>12</v>
      </c>
      <c r="T17" s="36" t="s">
        <v>12</v>
      </c>
      <c r="U17" s="36" t="s">
        <v>12</v>
      </c>
      <c r="V17" s="36" t="s">
        <v>12</v>
      </c>
      <c r="W17" s="36" t="s">
        <v>12</v>
      </c>
      <c r="X17" s="36" t="s">
        <v>12</v>
      </c>
      <c r="Y17" s="36" t="s">
        <v>12</v>
      </c>
      <c r="Z17" s="36" t="s">
        <v>12</v>
      </c>
      <c r="AA17" s="36" t="s">
        <v>12</v>
      </c>
      <c r="AB17" s="36" t="s">
        <v>12</v>
      </c>
      <c r="AC17" s="36" t="s">
        <v>12</v>
      </c>
      <c r="AD17" s="36" t="s">
        <v>12</v>
      </c>
      <c r="AE17" s="36" t="s">
        <v>12</v>
      </c>
      <c r="AF17" s="36" t="s">
        <v>12</v>
      </c>
      <c r="AG17" s="36" t="s">
        <v>12</v>
      </c>
      <c r="AH17" s="36" t="s">
        <v>12</v>
      </c>
      <c r="AI17" s="36" t="s">
        <v>12</v>
      </c>
      <c r="AJ17" s="36" t="s">
        <v>12</v>
      </c>
      <c r="AK17" s="36" t="s">
        <v>12</v>
      </c>
      <c r="AL17" s="36" t="s">
        <v>12</v>
      </c>
      <c r="AM17" s="36" t="s">
        <v>12</v>
      </c>
      <c r="AN17" s="36" t="s">
        <v>12</v>
      </c>
      <c r="AO17" s="36" t="s">
        <v>12</v>
      </c>
      <c r="AP17" s="36" t="s">
        <v>12</v>
      </c>
      <c r="AQ17" s="36" t="s">
        <v>12</v>
      </c>
      <c r="AR17" s="36" t="s">
        <v>12</v>
      </c>
      <c r="AS17" s="36" t="s">
        <v>12</v>
      </c>
      <c r="AT17" s="36" t="s">
        <v>12</v>
      </c>
      <c r="AU17" s="36" t="s">
        <v>12</v>
      </c>
      <c r="AV17" s="36" t="s">
        <v>12</v>
      </c>
      <c r="AW17" s="36" t="s">
        <v>12</v>
      </c>
      <c r="AX17" s="36" t="s">
        <v>12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46"/>
      <c r="B18" s="2"/>
      <c r="C18" s="2"/>
      <c r="D18" s="2"/>
      <c r="E18" s="2"/>
      <c r="F18" s="2"/>
      <c r="G18" s="4"/>
      <c r="H18" s="3"/>
      <c r="I18" s="39" t="s">
        <v>11</v>
      </c>
      <c r="J18" s="2"/>
      <c r="K18" s="35">
        <f aca="true" t="shared" si="1" ref="K18:AX18">COUNTIF(K10:K11,1)/(COUNTIF(K10:K11,2)+COUNTIF(K10:K11,1)+COUNTIF(K10:K11,0))*100</f>
        <v>0</v>
      </c>
      <c r="L18" s="35">
        <f t="shared" si="1"/>
        <v>100</v>
      </c>
      <c r="M18" s="35">
        <f t="shared" si="1"/>
        <v>0</v>
      </c>
      <c r="N18" s="35">
        <f t="shared" si="1"/>
        <v>0</v>
      </c>
      <c r="O18" s="35">
        <f t="shared" si="1"/>
        <v>50</v>
      </c>
      <c r="P18" s="35">
        <f t="shared" si="1"/>
        <v>100</v>
      </c>
      <c r="Q18" s="35">
        <f t="shared" si="1"/>
        <v>100</v>
      </c>
      <c r="R18" s="35">
        <f t="shared" si="1"/>
        <v>50</v>
      </c>
      <c r="S18" s="35" t="e">
        <f t="shared" si="1"/>
        <v>#DIV/0!</v>
      </c>
      <c r="T18" s="35" t="e">
        <f t="shared" si="1"/>
        <v>#DIV/0!</v>
      </c>
      <c r="U18" s="35">
        <f t="shared" si="1"/>
        <v>100</v>
      </c>
      <c r="V18" s="35">
        <f t="shared" si="1"/>
        <v>100</v>
      </c>
      <c r="W18" s="35">
        <f t="shared" si="1"/>
        <v>100</v>
      </c>
      <c r="X18" s="35">
        <f t="shared" si="1"/>
        <v>100</v>
      </c>
      <c r="Y18" s="35">
        <f t="shared" si="1"/>
        <v>100</v>
      </c>
      <c r="Z18" s="35">
        <f t="shared" si="1"/>
        <v>100</v>
      </c>
      <c r="AA18" s="35">
        <f t="shared" si="1"/>
        <v>100</v>
      </c>
      <c r="AB18" s="35">
        <f t="shared" si="1"/>
        <v>50</v>
      </c>
      <c r="AC18" s="35" t="e">
        <f t="shared" si="1"/>
        <v>#DIV/0!</v>
      </c>
      <c r="AD18" s="35" t="e">
        <f t="shared" si="1"/>
        <v>#DIV/0!</v>
      </c>
      <c r="AE18" s="35">
        <f t="shared" si="1"/>
        <v>50</v>
      </c>
      <c r="AF18" s="35">
        <f t="shared" si="1"/>
        <v>50</v>
      </c>
      <c r="AG18" s="35">
        <f t="shared" si="1"/>
        <v>0</v>
      </c>
      <c r="AH18" s="35">
        <f t="shared" si="1"/>
        <v>100</v>
      </c>
      <c r="AI18" s="35">
        <f t="shared" si="1"/>
        <v>50</v>
      </c>
      <c r="AJ18" s="35">
        <f t="shared" si="1"/>
        <v>50</v>
      </c>
      <c r="AK18" s="35" t="e">
        <f t="shared" si="1"/>
        <v>#DIV/0!</v>
      </c>
      <c r="AL18" s="35" t="e">
        <f t="shared" si="1"/>
        <v>#DIV/0!</v>
      </c>
      <c r="AM18" s="35">
        <f t="shared" si="1"/>
        <v>100</v>
      </c>
      <c r="AN18" s="35">
        <f t="shared" si="1"/>
        <v>50</v>
      </c>
      <c r="AO18" s="35">
        <f t="shared" si="1"/>
        <v>100</v>
      </c>
      <c r="AP18" s="35">
        <f t="shared" si="1"/>
        <v>100</v>
      </c>
      <c r="AQ18" s="35" t="e">
        <f t="shared" si="1"/>
        <v>#DIV/0!</v>
      </c>
      <c r="AR18" s="35" t="e">
        <f t="shared" si="1"/>
        <v>#DIV/0!</v>
      </c>
      <c r="AS18" s="35">
        <f t="shared" si="1"/>
        <v>100</v>
      </c>
      <c r="AT18" s="35">
        <f t="shared" si="1"/>
        <v>100</v>
      </c>
      <c r="AU18" s="35">
        <f t="shared" si="1"/>
        <v>100</v>
      </c>
      <c r="AV18" s="35">
        <f t="shared" si="1"/>
        <v>0</v>
      </c>
      <c r="AW18" s="35">
        <f t="shared" si="1"/>
        <v>50</v>
      </c>
      <c r="AX18" s="35">
        <f t="shared" si="1"/>
        <v>100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46"/>
      <c r="B19" s="2"/>
      <c r="C19" s="2"/>
      <c r="D19" s="2"/>
      <c r="E19" s="2"/>
      <c r="F19" s="2"/>
      <c r="G19" s="4"/>
      <c r="H19" s="3"/>
      <c r="I19" s="2"/>
      <c r="J19" s="2"/>
      <c r="K19" s="36" t="s">
        <v>12</v>
      </c>
      <c r="L19" s="36" t="s">
        <v>12</v>
      </c>
      <c r="M19" s="36" t="s">
        <v>12</v>
      </c>
      <c r="N19" s="36" t="s">
        <v>12</v>
      </c>
      <c r="O19" s="36" t="s">
        <v>12</v>
      </c>
      <c r="P19" s="36" t="s">
        <v>12</v>
      </c>
      <c r="Q19" s="36" t="s">
        <v>12</v>
      </c>
      <c r="R19" s="36" t="s">
        <v>12</v>
      </c>
      <c r="S19" s="36" t="s">
        <v>12</v>
      </c>
      <c r="T19" s="36" t="s">
        <v>12</v>
      </c>
      <c r="U19" s="36" t="s">
        <v>12</v>
      </c>
      <c r="V19" s="36" t="s">
        <v>12</v>
      </c>
      <c r="W19" s="36" t="s">
        <v>12</v>
      </c>
      <c r="X19" s="36" t="s">
        <v>12</v>
      </c>
      <c r="Y19" s="36" t="s">
        <v>12</v>
      </c>
      <c r="Z19" s="36" t="s">
        <v>12</v>
      </c>
      <c r="AA19" s="36" t="s">
        <v>12</v>
      </c>
      <c r="AB19" s="36" t="s">
        <v>12</v>
      </c>
      <c r="AC19" s="36" t="s">
        <v>12</v>
      </c>
      <c r="AD19" s="36" t="s">
        <v>12</v>
      </c>
      <c r="AE19" s="36" t="s">
        <v>12</v>
      </c>
      <c r="AF19" s="36" t="s">
        <v>12</v>
      </c>
      <c r="AG19" s="36" t="s">
        <v>12</v>
      </c>
      <c r="AH19" s="36" t="s">
        <v>12</v>
      </c>
      <c r="AI19" s="36" t="s">
        <v>12</v>
      </c>
      <c r="AJ19" s="36" t="s">
        <v>12</v>
      </c>
      <c r="AK19" s="36" t="s">
        <v>12</v>
      </c>
      <c r="AL19" s="36" t="s">
        <v>12</v>
      </c>
      <c r="AM19" s="36" t="s">
        <v>12</v>
      </c>
      <c r="AN19" s="36" t="s">
        <v>12</v>
      </c>
      <c r="AO19" s="36" t="s">
        <v>12</v>
      </c>
      <c r="AP19" s="36" t="s">
        <v>12</v>
      </c>
      <c r="AQ19" s="36" t="s">
        <v>12</v>
      </c>
      <c r="AR19" s="36" t="s">
        <v>12</v>
      </c>
      <c r="AS19" s="36" t="s">
        <v>12</v>
      </c>
      <c r="AT19" s="36" t="s">
        <v>12</v>
      </c>
      <c r="AU19" s="36" t="s">
        <v>12</v>
      </c>
      <c r="AV19" s="36" t="s">
        <v>12</v>
      </c>
      <c r="AW19" s="36" t="s">
        <v>12</v>
      </c>
      <c r="AX19" s="36" t="s">
        <v>12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46"/>
      <c r="B20" s="2"/>
      <c r="C20" s="2"/>
      <c r="D20" s="2"/>
      <c r="E20" s="2"/>
      <c r="F20" s="2"/>
      <c r="G20" s="4"/>
      <c r="H20" s="3"/>
      <c r="I20" s="39" t="s">
        <v>42</v>
      </c>
      <c r="J20" s="2"/>
      <c r="K20" s="35">
        <f aca="true" t="shared" si="2" ref="K20:AX20">COUNTIF(K10:K11,0)/(COUNTIF(K10:K11,2)+COUNTIF(K10:K11,1)+COUNTIF(K10:K11,0))*100</f>
        <v>0</v>
      </c>
      <c r="L20" s="35">
        <f t="shared" si="2"/>
        <v>0</v>
      </c>
      <c r="M20" s="35">
        <f t="shared" si="2"/>
        <v>0</v>
      </c>
      <c r="N20" s="35">
        <f t="shared" si="2"/>
        <v>0</v>
      </c>
      <c r="O20" s="35">
        <f t="shared" si="2"/>
        <v>0</v>
      </c>
      <c r="P20" s="35">
        <f t="shared" si="2"/>
        <v>0</v>
      </c>
      <c r="Q20" s="35">
        <f t="shared" si="2"/>
        <v>0</v>
      </c>
      <c r="R20" s="35">
        <f t="shared" si="2"/>
        <v>0</v>
      </c>
      <c r="S20" s="35" t="e">
        <f t="shared" si="2"/>
        <v>#DIV/0!</v>
      </c>
      <c r="T20" s="35" t="e">
        <f t="shared" si="2"/>
        <v>#DIV/0!</v>
      </c>
      <c r="U20" s="35">
        <f t="shared" si="2"/>
        <v>0</v>
      </c>
      <c r="V20" s="35">
        <f t="shared" si="2"/>
        <v>0</v>
      </c>
      <c r="W20" s="35">
        <f t="shared" si="2"/>
        <v>0</v>
      </c>
      <c r="X20" s="35">
        <f t="shared" si="2"/>
        <v>0</v>
      </c>
      <c r="Y20" s="35">
        <f t="shared" si="2"/>
        <v>0</v>
      </c>
      <c r="Z20" s="35">
        <f t="shared" si="2"/>
        <v>0</v>
      </c>
      <c r="AA20" s="35">
        <f t="shared" si="2"/>
        <v>0</v>
      </c>
      <c r="AB20" s="35">
        <f t="shared" si="2"/>
        <v>0</v>
      </c>
      <c r="AC20" s="35" t="e">
        <f t="shared" si="2"/>
        <v>#DIV/0!</v>
      </c>
      <c r="AD20" s="35" t="e">
        <f t="shared" si="2"/>
        <v>#DIV/0!</v>
      </c>
      <c r="AE20" s="35">
        <f t="shared" si="2"/>
        <v>0</v>
      </c>
      <c r="AF20" s="35">
        <f t="shared" si="2"/>
        <v>0</v>
      </c>
      <c r="AG20" s="35">
        <f t="shared" si="2"/>
        <v>0</v>
      </c>
      <c r="AH20" s="35">
        <f t="shared" si="2"/>
        <v>0</v>
      </c>
      <c r="AI20" s="35">
        <f t="shared" si="2"/>
        <v>0</v>
      </c>
      <c r="AJ20" s="35">
        <f t="shared" si="2"/>
        <v>50</v>
      </c>
      <c r="AK20" s="35" t="e">
        <f t="shared" si="2"/>
        <v>#DIV/0!</v>
      </c>
      <c r="AL20" s="35" t="e">
        <f t="shared" si="2"/>
        <v>#DIV/0!</v>
      </c>
      <c r="AM20" s="35">
        <f t="shared" si="2"/>
        <v>0</v>
      </c>
      <c r="AN20" s="35">
        <f t="shared" si="2"/>
        <v>0</v>
      </c>
      <c r="AO20" s="35">
        <f t="shared" si="2"/>
        <v>0</v>
      </c>
      <c r="AP20" s="35">
        <f t="shared" si="2"/>
        <v>0</v>
      </c>
      <c r="AQ20" s="35" t="e">
        <f t="shared" si="2"/>
        <v>#DIV/0!</v>
      </c>
      <c r="AR20" s="35" t="e">
        <f t="shared" si="2"/>
        <v>#DIV/0!</v>
      </c>
      <c r="AS20" s="35">
        <f t="shared" si="2"/>
        <v>0</v>
      </c>
      <c r="AT20" s="35">
        <f t="shared" si="2"/>
        <v>0</v>
      </c>
      <c r="AU20" s="35">
        <f t="shared" si="2"/>
        <v>0</v>
      </c>
      <c r="AV20" s="35">
        <f t="shared" si="2"/>
        <v>0</v>
      </c>
      <c r="AW20" s="35">
        <f t="shared" si="2"/>
        <v>0</v>
      </c>
      <c r="AX20" s="35">
        <f t="shared" si="2"/>
        <v>0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 customHeight="1">
      <c r="A21" s="46"/>
      <c r="B21" s="2"/>
      <c r="C21" s="2"/>
      <c r="D21" s="2"/>
      <c r="E21" s="2"/>
      <c r="F21" s="2"/>
      <c r="G21" s="4"/>
      <c r="H21" s="3"/>
      <c r="I21" s="2"/>
      <c r="J21" s="2"/>
      <c r="K21" s="36" t="s">
        <v>12</v>
      </c>
      <c r="L21" s="36" t="s">
        <v>12</v>
      </c>
      <c r="M21" s="36" t="s">
        <v>12</v>
      </c>
      <c r="N21" s="36" t="s">
        <v>12</v>
      </c>
      <c r="O21" s="36" t="s">
        <v>12</v>
      </c>
      <c r="P21" s="36" t="s">
        <v>12</v>
      </c>
      <c r="Q21" s="36" t="s">
        <v>12</v>
      </c>
      <c r="R21" s="36" t="s">
        <v>12</v>
      </c>
      <c r="S21" s="36" t="s">
        <v>12</v>
      </c>
      <c r="T21" s="36" t="s">
        <v>12</v>
      </c>
      <c r="U21" s="36" t="s">
        <v>12</v>
      </c>
      <c r="V21" s="36" t="s">
        <v>12</v>
      </c>
      <c r="W21" s="36" t="s">
        <v>12</v>
      </c>
      <c r="X21" s="36" t="s">
        <v>12</v>
      </c>
      <c r="Y21" s="36" t="s">
        <v>12</v>
      </c>
      <c r="Z21" s="36" t="s">
        <v>12</v>
      </c>
      <c r="AA21" s="36" t="s">
        <v>12</v>
      </c>
      <c r="AB21" s="36" t="s">
        <v>12</v>
      </c>
      <c r="AC21" s="36" t="s">
        <v>12</v>
      </c>
      <c r="AD21" s="36" t="s">
        <v>12</v>
      </c>
      <c r="AE21" s="36" t="s">
        <v>12</v>
      </c>
      <c r="AF21" s="36" t="s">
        <v>12</v>
      </c>
      <c r="AG21" s="36" t="s">
        <v>12</v>
      </c>
      <c r="AH21" s="36" t="s">
        <v>12</v>
      </c>
      <c r="AI21" s="36" t="s">
        <v>12</v>
      </c>
      <c r="AJ21" s="36" t="s">
        <v>12</v>
      </c>
      <c r="AK21" s="36" t="s">
        <v>12</v>
      </c>
      <c r="AL21" s="36" t="s">
        <v>12</v>
      </c>
      <c r="AM21" s="36" t="s">
        <v>12</v>
      </c>
      <c r="AN21" s="36" t="s">
        <v>12</v>
      </c>
      <c r="AO21" s="36" t="s">
        <v>12</v>
      </c>
      <c r="AP21" s="36" t="s">
        <v>12</v>
      </c>
      <c r="AQ21" s="36" t="s">
        <v>12</v>
      </c>
      <c r="AR21" s="36" t="s">
        <v>12</v>
      </c>
      <c r="AS21" s="36" t="s">
        <v>12</v>
      </c>
      <c r="AT21" s="36" t="s">
        <v>12</v>
      </c>
      <c r="AU21" s="36" t="s">
        <v>12</v>
      </c>
      <c r="AV21" s="36" t="s">
        <v>12</v>
      </c>
      <c r="AW21" s="36" t="s">
        <v>12</v>
      </c>
      <c r="AX21" s="36" t="s">
        <v>12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</sheetData>
  <sheetProtection/>
  <mergeCells count="4">
    <mergeCell ref="B3:D3"/>
    <mergeCell ref="I3:I5"/>
    <mergeCell ref="B4:D5"/>
    <mergeCell ref="G4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21"/>
  <sheetViews>
    <sheetView showGridLines="0" zoomScalePageLayoutView="0" workbookViewId="0" topLeftCell="A1">
      <pane ySplit="6" topLeftCell="A7" activePane="bottomLeft" state="frozen"/>
      <selection pane="topLeft" activeCell="F25" sqref="F25"/>
      <selection pane="bottomLeft" activeCell="A1" sqref="A1"/>
    </sheetView>
  </sheetViews>
  <sheetFormatPr defaultColWidth="17.28125" defaultRowHeight="15" customHeight="1"/>
  <cols>
    <col min="1" max="1" width="3.421875" style="42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46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46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47"/>
      <c r="B3" s="112" t="s">
        <v>427</v>
      </c>
      <c r="C3" s="112"/>
      <c r="D3" s="112"/>
      <c r="E3" s="67"/>
      <c r="F3" s="67"/>
      <c r="G3" s="10"/>
      <c r="H3" s="9"/>
      <c r="I3" s="105" t="s">
        <v>23</v>
      </c>
      <c r="J3" s="11" t="s">
        <v>2</v>
      </c>
      <c r="K3" s="76">
        <v>39</v>
      </c>
      <c r="L3" s="77">
        <v>8</v>
      </c>
      <c r="M3" s="76">
        <v>35.5</v>
      </c>
      <c r="N3" s="77">
        <v>23</v>
      </c>
      <c r="O3" s="76">
        <v>20</v>
      </c>
      <c r="P3" s="78">
        <v>26.5</v>
      </c>
      <c r="Q3" s="79">
        <v>32</v>
      </c>
      <c r="R3" s="78">
        <v>23</v>
      </c>
      <c r="S3" s="79">
        <v>40</v>
      </c>
      <c r="T3" s="78">
        <v>22</v>
      </c>
      <c r="U3" s="80">
        <v>35</v>
      </c>
      <c r="V3" s="81">
        <v>37.5</v>
      </c>
      <c r="W3" s="80">
        <v>41</v>
      </c>
      <c r="X3" s="81">
        <v>39</v>
      </c>
      <c r="Y3" s="80">
        <v>23</v>
      </c>
      <c r="Z3" s="81">
        <v>34</v>
      </c>
      <c r="AA3" s="80">
        <v>27</v>
      </c>
      <c r="AB3" s="81">
        <v>33.5</v>
      </c>
      <c r="AC3" s="80">
        <v>36</v>
      </c>
      <c r="AD3" s="81">
        <v>38</v>
      </c>
      <c r="AE3" s="79">
        <v>21</v>
      </c>
      <c r="AF3" s="78">
        <v>32.5</v>
      </c>
      <c r="AG3" s="79">
        <v>29.5</v>
      </c>
      <c r="AH3" s="78">
        <v>24.5</v>
      </c>
      <c r="AI3" s="79">
        <v>36</v>
      </c>
      <c r="AJ3" s="78">
        <v>21</v>
      </c>
      <c r="AK3" s="79">
        <v>40</v>
      </c>
      <c r="AL3" s="78">
        <v>40</v>
      </c>
      <c r="AM3" s="79">
        <v>29</v>
      </c>
      <c r="AN3" s="78">
        <v>25</v>
      </c>
      <c r="AO3" s="80">
        <v>12</v>
      </c>
      <c r="AP3" s="81">
        <v>39</v>
      </c>
      <c r="AQ3" s="80">
        <v>35</v>
      </c>
      <c r="AR3" s="81">
        <v>40</v>
      </c>
      <c r="AS3" s="80">
        <v>31</v>
      </c>
      <c r="AT3" s="81">
        <v>30</v>
      </c>
      <c r="AU3" s="80">
        <v>41</v>
      </c>
      <c r="AV3" s="81">
        <v>23</v>
      </c>
      <c r="AW3" s="80">
        <v>25.5</v>
      </c>
      <c r="AX3" s="81">
        <v>41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46"/>
      <c r="B4" s="109" t="s">
        <v>155</v>
      </c>
      <c r="C4" s="109"/>
      <c r="D4" s="110"/>
      <c r="E4" s="92"/>
      <c r="F4" s="62"/>
      <c r="G4" s="108" t="s">
        <v>3</v>
      </c>
      <c r="H4" s="13"/>
      <c r="I4" s="106"/>
      <c r="J4" s="14" t="s">
        <v>4</v>
      </c>
      <c r="K4" s="15">
        <v>40</v>
      </c>
      <c r="L4" s="16">
        <v>20</v>
      </c>
      <c r="M4" s="15">
        <v>35</v>
      </c>
      <c r="N4" s="16">
        <v>15</v>
      </c>
      <c r="O4" s="15">
        <v>25</v>
      </c>
      <c r="P4" s="16">
        <v>40</v>
      </c>
      <c r="Q4" s="15">
        <v>25</v>
      </c>
      <c r="R4" s="16">
        <v>15</v>
      </c>
      <c r="S4" s="15">
        <v>40</v>
      </c>
      <c r="T4" s="16">
        <v>15</v>
      </c>
      <c r="U4" s="17">
        <v>25</v>
      </c>
      <c r="V4" s="18">
        <v>35</v>
      </c>
      <c r="W4" s="17">
        <v>40</v>
      </c>
      <c r="X4" s="18">
        <v>40</v>
      </c>
      <c r="Y4" s="17">
        <v>15</v>
      </c>
      <c r="Z4" s="18">
        <v>25</v>
      </c>
      <c r="AA4" s="17">
        <v>20</v>
      </c>
      <c r="AB4" s="18">
        <v>35</v>
      </c>
      <c r="AC4" s="17">
        <v>25</v>
      </c>
      <c r="AD4" s="18">
        <v>35</v>
      </c>
      <c r="AE4" s="15">
        <v>15</v>
      </c>
      <c r="AF4" s="16">
        <v>35</v>
      </c>
      <c r="AG4" s="15">
        <v>40</v>
      </c>
      <c r="AH4" s="16">
        <v>25</v>
      </c>
      <c r="AI4" s="15">
        <v>25</v>
      </c>
      <c r="AJ4" s="16">
        <v>15</v>
      </c>
      <c r="AK4" s="15">
        <v>40</v>
      </c>
      <c r="AL4" s="16">
        <v>35</v>
      </c>
      <c r="AM4" s="15">
        <v>40</v>
      </c>
      <c r="AN4" s="16">
        <v>40</v>
      </c>
      <c r="AO4" s="17">
        <v>15</v>
      </c>
      <c r="AP4" s="18">
        <v>35</v>
      </c>
      <c r="AQ4" s="17">
        <v>25</v>
      </c>
      <c r="AR4" s="18">
        <v>40</v>
      </c>
      <c r="AS4" s="17">
        <v>40</v>
      </c>
      <c r="AT4" s="18">
        <v>40</v>
      </c>
      <c r="AU4" s="17">
        <v>40</v>
      </c>
      <c r="AV4" s="18">
        <v>15</v>
      </c>
      <c r="AW4" s="17">
        <v>20</v>
      </c>
      <c r="AX4" s="18">
        <v>40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48"/>
      <c r="B5" s="111"/>
      <c r="C5" s="111"/>
      <c r="D5" s="111"/>
      <c r="E5" s="92"/>
      <c r="F5" s="62"/>
      <c r="G5" s="106"/>
      <c r="H5" s="13"/>
      <c r="I5" s="107"/>
      <c r="J5" s="20" t="s">
        <v>5</v>
      </c>
      <c r="K5" s="21"/>
      <c r="L5" s="22"/>
      <c r="M5" s="21"/>
      <c r="N5" s="22"/>
      <c r="O5" s="21" t="s">
        <v>478</v>
      </c>
      <c r="P5" s="22" t="s">
        <v>478</v>
      </c>
      <c r="Q5" s="21"/>
      <c r="R5" s="22"/>
      <c r="S5" s="21" t="s">
        <v>479</v>
      </c>
      <c r="T5" s="22" t="s">
        <v>479</v>
      </c>
      <c r="U5" s="23"/>
      <c r="V5" s="24"/>
      <c r="W5" s="23"/>
      <c r="X5" s="24"/>
      <c r="Y5" s="23"/>
      <c r="Z5" s="24"/>
      <c r="AA5" s="23"/>
      <c r="AB5" s="24"/>
      <c r="AC5" s="23"/>
      <c r="AD5" s="24"/>
      <c r="AE5" s="21"/>
      <c r="AF5" s="22"/>
      <c r="AG5" s="21" t="s">
        <v>477</v>
      </c>
      <c r="AH5" s="22" t="s">
        <v>477</v>
      </c>
      <c r="AI5" s="21"/>
      <c r="AJ5" s="22"/>
      <c r="AK5" s="21"/>
      <c r="AL5" s="22"/>
      <c r="AM5" s="21" t="s">
        <v>476</v>
      </c>
      <c r="AN5" s="22" t="s">
        <v>476</v>
      </c>
      <c r="AO5" s="23"/>
      <c r="AP5" s="24"/>
      <c r="AQ5" s="23"/>
      <c r="AR5" s="24"/>
      <c r="AS5" s="23" t="s">
        <v>475</v>
      </c>
      <c r="AT5" s="24" t="s">
        <v>475</v>
      </c>
      <c r="AU5" s="23"/>
      <c r="AV5" s="24"/>
      <c r="AW5" s="23"/>
      <c r="AX5" s="24"/>
      <c r="AY5" s="25"/>
      <c r="AZ5" s="25"/>
      <c r="BA5" s="25"/>
      <c r="BB5" s="25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48"/>
      <c r="B6" s="26" t="s">
        <v>6</v>
      </c>
      <c r="C6" s="26" t="s">
        <v>7</v>
      </c>
      <c r="D6" s="68" t="s">
        <v>44</v>
      </c>
      <c r="E6" s="54" t="s">
        <v>48</v>
      </c>
      <c r="F6" s="54" t="s">
        <v>49</v>
      </c>
      <c r="G6" s="114"/>
      <c r="H6" s="27" t="s">
        <v>8</v>
      </c>
      <c r="I6" s="26" t="s">
        <v>9</v>
      </c>
      <c r="J6" s="2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5"/>
      <c r="AZ6" s="25"/>
      <c r="BA6" s="25"/>
      <c r="BB6" s="25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46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49">
        <v>1</v>
      </c>
      <c r="B8" s="43" t="s">
        <v>100</v>
      </c>
      <c r="C8" s="43" t="s">
        <v>436</v>
      </c>
      <c r="D8" s="43" t="s">
        <v>190</v>
      </c>
      <c r="E8" s="43" t="s">
        <v>437</v>
      </c>
      <c r="F8" s="43" t="s">
        <v>438</v>
      </c>
      <c r="G8" s="72">
        <f>I8/$I$12</f>
        <v>1</v>
      </c>
      <c r="H8" s="75"/>
      <c r="I8" s="73">
        <f>SUM(AY8:BB8)</f>
        <v>59</v>
      </c>
      <c r="J8" s="32"/>
      <c r="K8" s="15">
        <v>1</v>
      </c>
      <c r="L8" s="16">
        <v>2</v>
      </c>
      <c r="M8" s="15">
        <v>2</v>
      </c>
      <c r="N8" s="16">
        <v>2</v>
      </c>
      <c r="O8" s="15">
        <v>2</v>
      </c>
      <c r="P8" s="16">
        <v>1</v>
      </c>
      <c r="Q8" s="15">
        <v>2</v>
      </c>
      <c r="R8" s="16">
        <v>2</v>
      </c>
      <c r="S8" s="15">
        <v>2</v>
      </c>
      <c r="T8" s="16">
        <v>1</v>
      </c>
      <c r="U8" s="17">
        <v>1</v>
      </c>
      <c r="V8" s="18">
        <v>1</v>
      </c>
      <c r="W8" s="17">
        <v>2</v>
      </c>
      <c r="X8" s="18">
        <v>1</v>
      </c>
      <c r="Y8" s="17">
        <v>2</v>
      </c>
      <c r="Z8" s="18">
        <v>1</v>
      </c>
      <c r="AA8" s="17">
        <v>1</v>
      </c>
      <c r="AB8" s="18">
        <v>1</v>
      </c>
      <c r="AC8" s="17">
        <v>1</v>
      </c>
      <c r="AD8" s="18">
        <v>1</v>
      </c>
      <c r="AE8" s="15">
        <v>2</v>
      </c>
      <c r="AF8" s="16">
        <v>2</v>
      </c>
      <c r="AG8" s="15">
        <v>1</v>
      </c>
      <c r="AH8" s="16">
        <v>2</v>
      </c>
      <c r="AI8" s="15">
        <v>1</v>
      </c>
      <c r="AJ8" s="16">
        <v>2</v>
      </c>
      <c r="AK8" s="15">
        <v>2</v>
      </c>
      <c r="AL8" s="16">
        <v>2</v>
      </c>
      <c r="AM8" s="15">
        <v>1</v>
      </c>
      <c r="AN8" s="16">
        <v>2</v>
      </c>
      <c r="AO8" s="17">
        <v>1</v>
      </c>
      <c r="AP8" s="18">
        <v>1</v>
      </c>
      <c r="AQ8" s="17">
        <v>1</v>
      </c>
      <c r="AR8" s="18">
        <v>1</v>
      </c>
      <c r="AS8" s="17">
        <v>1</v>
      </c>
      <c r="AT8" s="18">
        <v>2</v>
      </c>
      <c r="AU8" s="17">
        <v>1</v>
      </c>
      <c r="AV8" s="18">
        <v>1</v>
      </c>
      <c r="AW8" s="17">
        <v>2</v>
      </c>
      <c r="AX8" s="18">
        <v>2</v>
      </c>
      <c r="AY8" s="2">
        <f>SUM(K8:T8)</f>
        <v>17</v>
      </c>
      <c r="AZ8" s="2">
        <f>SUM(U8:AD8)</f>
        <v>12</v>
      </c>
      <c r="BA8" s="2">
        <f>SUM(AE8:AN8)</f>
        <v>17</v>
      </c>
      <c r="BB8" s="2">
        <f>SUM(AO8:AX8)</f>
        <v>13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49">
        <v>2</v>
      </c>
      <c r="B9" s="40" t="s">
        <v>429</v>
      </c>
      <c r="C9" s="40" t="s">
        <v>430</v>
      </c>
      <c r="D9" s="40" t="s">
        <v>350</v>
      </c>
      <c r="E9" s="40" t="s">
        <v>73</v>
      </c>
      <c r="F9" s="40" t="s">
        <v>63</v>
      </c>
      <c r="G9" s="59">
        <f>I9/$I$12</f>
        <v>0.9661016949152542</v>
      </c>
      <c r="H9" s="6"/>
      <c r="I9" s="31">
        <f>SUM(AY9:BB9)</f>
        <v>57</v>
      </c>
      <c r="J9" s="32"/>
      <c r="K9" s="15">
        <v>1</v>
      </c>
      <c r="L9" s="16">
        <v>1</v>
      </c>
      <c r="M9" s="15">
        <v>2</v>
      </c>
      <c r="N9" s="16">
        <v>2</v>
      </c>
      <c r="O9" s="15">
        <v>2</v>
      </c>
      <c r="P9" s="16">
        <v>2</v>
      </c>
      <c r="Q9" s="15">
        <v>2</v>
      </c>
      <c r="R9" s="16">
        <v>2</v>
      </c>
      <c r="S9" s="15">
        <v>2</v>
      </c>
      <c r="T9" s="16">
        <v>0</v>
      </c>
      <c r="U9" s="17">
        <v>1</v>
      </c>
      <c r="V9" s="18">
        <v>1</v>
      </c>
      <c r="W9" s="17">
        <v>1</v>
      </c>
      <c r="X9" s="18">
        <v>2</v>
      </c>
      <c r="Y9" s="17">
        <v>2</v>
      </c>
      <c r="Z9" s="18">
        <v>2</v>
      </c>
      <c r="AA9" s="17">
        <v>1</v>
      </c>
      <c r="AB9" s="18">
        <v>1</v>
      </c>
      <c r="AC9" s="17">
        <v>1</v>
      </c>
      <c r="AD9" s="18">
        <v>2</v>
      </c>
      <c r="AE9" s="15">
        <v>1</v>
      </c>
      <c r="AF9" s="16">
        <v>2</v>
      </c>
      <c r="AG9" s="15">
        <v>2</v>
      </c>
      <c r="AH9" s="16">
        <v>1</v>
      </c>
      <c r="AI9" s="15">
        <v>1</v>
      </c>
      <c r="AJ9" s="16">
        <v>2</v>
      </c>
      <c r="AK9" s="15">
        <v>1</v>
      </c>
      <c r="AL9" s="16">
        <v>1</v>
      </c>
      <c r="AM9" s="15">
        <v>1</v>
      </c>
      <c r="AN9" s="16">
        <v>1</v>
      </c>
      <c r="AO9" s="17">
        <v>2</v>
      </c>
      <c r="AP9" s="18">
        <v>1</v>
      </c>
      <c r="AQ9" s="17">
        <v>1</v>
      </c>
      <c r="AR9" s="18">
        <v>1</v>
      </c>
      <c r="AS9" s="17">
        <v>1</v>
      </c>
      <c r="AT9" s="18">
        <v>2</v>
      </c>
      <c r="AU9" s="17">
        <v>2</v>
      </c>
      <c r="AV9" s="18">
        <v>1</v>
      </c>
      <c r="AW9" s="17">
        <v>2</v>
      </c>
      <c r="AX9" s="18">
        <v>1</v>
      </c>
      <c r="AY9" s="2">
        <f>SUM(K9:T9)</f>
        <v>16</v>
      </c>
      <c r="AZ9" s="2">
        <f>SUM(U9:AD9)</f>
        <v>14</v>
      </c>
      <c r="BA9" s="2">
        <f>SUM(AE9:AN9)</f>
        <v>13</v>
      </c>
      <c r="BB9" s="2">
        <f>SUM(AO9:AX9)</f>
        <v>14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49">
        <v>3</v>
      </c>
      <c r="B10" s="40" t="s">
        <v>431</v>
      </c>
      <c r="C10" s="40" t="s">
        <v>146</v>
      </c>
      <c r="D10" s="61" t="s">
        <v>190</v>
      </c>
      <c r="E10" s="61" t="s">
        <v>432</v>
      </c>
      <c r="F10" s="61" t="s">
        <v>62</v>
      </c>
      <c r="G10" s="59">
        <f>I10/$I$12</f>
        <v>0.8983050847457628</v>
      </c>
      <c r="H10" s="74"/>
      <c r="I10" s="31">
        <f>SUM(AY10:BB10)</f>
        <v>53</v>
      </c>
      <c r="J10" s="32"/>
      <c r="K10" s="15">
        <v>2</v>
      </c>
      <c r="L10" s="16">
        <v>2</v>
      </c>
      <c r="M10" s="15">
        <v>1</v>
      </c>
      <c r="N10" s="16">
        <v>2</v>
      </c>
      <c r="O10" s="15">
        <v>1</v>
      </c>
      <c r="P10" s="16">
        <v>1</v>
      </c>
      <c r="Q10" s="15">
        <v>1</v>
      </c>
      <c r="R10" s="16">
        <v>1</v>
      </c>
      <c r="S10" s="15">
        <v>1</v>
      </c>
      <c r="T10" s="16">
        <v>1</v>
      </c>
      <c r="U10" s="17">
        <v>1</v>
      </c>
      <c r="V10" s="18">
        <v>1</v>
      </c>
      <c r="W10" s="17">
        <v>2</v>
      </c>
      <c r="X10" s="18">
        <v>1</v>
      </c>
      <c r="Y10" s="17">
        <v>1</v>
      </c>
      <c r="Z10" s="18">
        <v>2</v>
      </c>
      <c r="AA10" s="17">
        <v>1</v>
      </c>
      <c r="AB10" s="18">
        <v>2</v>
      </c>
      <c r="AC10" s="17">
        <v>1</v>
      </c>
      <c r="AD10" s="18">
        <v>1</v>
      </c>
      <c r="AE10" s="15">
        <v>1</v>
      </c>
      <c r="AF10" s="16">
        <v>1</v>
      </c>
      <c r="AG10" s="15">
        <v>2</v>
      </c>
      <c r="AH10" s="16">
        <v>1</v>
      </c>
      <c r="AI10" s="15">
        <v>2</v>
      </c>
      <c r="AJ10" s="16">
        <v>2</v>
      </c>
      <c r="AK10" s="15">
        <v>1</v>
      </c>
      <c r="AL10" s="16">
        <v>1</v>
      </c>
      <c r="AM10" s="15">
        <v>1</v>
      </c>
      <c r="AN10" s="16">
        <v>1</v>
      </c>
      <c r="AO10" s="17">
        <v>2</v>
      </c>
      <c r="AP10" s="18">
        <v>2</v>
      </c>
      <c r="AQ10" s="17">
        <v>1</v>
      </c>
      <c r="AR10" s="18">
        <v>2</v>
      </c>
      <c r="AS10" s="17">
        <v>1</v>
      </c>
      <c r="AT10" s="18">
        <v>1</v>
      </c>
      <c r="AU10" s="17">
        <v>1</v>
      </c>
      <c r="AV10" s="18">
        <v>1</v>
      </c>
      <c r="AW10" s="17">
        <v>2</v>
      </c>
      <c r="AX10" s="18">
        <v>1</v>
      </c>
      <c r="AY10" s="2">
        <f>SUM(K10:T10)</f>
        <v>13</v>
      </c>
      <c r="AZ10" s="2">
        <f>SUM(U10:AD10)</f>
        <v>13</v>
      </c>
      <c r="BA10" s="2">
        <f>SUM(AE10:AN10)</f>
        <v>13</v>
      </c>
      <c r="BB10" s="2">
        <f>SUM(AO10:AX10)</f>
        <v>14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49">
        <v>4</v>
      </c>
      <c r="B11" s="40" t="s">
        <v>433</v>
      </c>
      <c r="C11" s="40" t="s">
        <v>296</v>
      </c>
      <c r="D11" s="40" t="s">
        <v>190</v>
      </c>
      <c r="E11" s="40" t="s">
        <v>434</v>
      </c>
      <c r="F11" s="40" t="s">
        <v>435</v>
      </c>
      <c r="G11" s="59">
        <f>I11/$I$12</f>
        <v>0.847457627118644</v>
      </c>
      <c r="H11" s="6" t="s">
        <v>480</v>
      </c>
      <c r="I11" s="31">
        <v>50</v>
      </c>
      <c r="J11" s="32"/>
      <c r="K11" s="15">
        <v>2</v>
      </c>
      <c r="L11" s="16">
        <v>2</v>
      </c>
      <c r="M11" s="15">
        <v>1</v>
      </c>
      <c r="N11" s="16">
        <v>1</v>
      </c>
      <c r="O11" s="15">
        <v>0</v>
      </c>
      <c r="P11" s="16">
        <v>2</v>
      </c>
      <c r="Q11" s="15">
        <v>1</v>
      </c>
      <c r="R11" s="16">
        <v>2</v>
      </c>
      <c r="S11" s="15">
        <v>1</v>
      </c>
      <c r="T11" s="16">
        <v>2</v>
      </c>
      <c r="U11" s="17">
        <v>2</v>
      </c>
      <c r="V11" s="18">
        <v>1</v>
      </c>
      <c r="W11" s="17">
        <v>1</v>
      </c>
      <c r="X11" s="18">
        <v>1</v>
      </c>
      <c r="Y11" s="17">
        <v>1</v>
      </c>
      <c r="Z11" s="18">
        <v>2</v>
      </c>
      <c r="AA11" s="17">
        <v>1</v>
      </c>
      <c r="AB11" s="18">
        <v>2</v>
      </c>
      <c r="AC11" s="17">
        <v>0</v>
      </c>
      <c r="AD11" s="18">
        <v>1</v>
      </c>
      <c r="AE11" s="15">
        <v>1</v>
      </c>
      <c r="AF11" s="16">
        <v>1</v>
      </c>
      <c r="AG11" s="15">
        <v>2</v>
      </c>
      <c r="AH11" s="16">
        <v>2</v>
      </c>
      <c r="AI11" s="15">
        <v>1</v>
      </c>
      <c r="AJ11" s="16">
        <v>2</v>
      </c>
      <c r="AK11" s="15">
        <v>2</v>
      </c>
      <c r="AL11" s="16">
        <v>2</v>
      </c>
      <c r="AM11" s="15">
        <v>2</v>
      </c>
      <c r="AN11" s="16">
        <v>1</v>
      </c>
      <c r="AO11" s="17">
        <v>1</v>
      </c>
      <c r="AP11" s="18">
        <v>2</v>
      </c>
      <c r="AQ11" s="17">
        <v>1</v>
      </c>
      <c r="AR11" s="18">
        <v>2</v>
      </c>
      <c r="AS11" s="17">
        <v>2</v>
      </c>
      <c r="AT11" s="18">
        <v>1</v>
      </c>
      <c r="AU11" s="17">
        <v>1</v>
      </c>
      <c r="AV11" s="18">
        <v>1</v>
      </c>
      <c r="AW11" s="17">
        <v>1</v>
      </c>
      <c r="AX11" s="18">
        <v>1</v>
      </c>
      <c r="AY11" s="2">
        <f>SUM(K11:T11)</f>
        <v>14</v>
      </c>
      <c r="AZ11" s="2">
        <f>SUM(U11:AD11)</f>
        <v>12</v>
      </c>
      <c r="BA11" s="2">
        <f>SUM(AE11:AN11)</f>
        <v>16</v>
      </c>
      <c r="BB11" s="2">
        <f>SUM(AO11:AX11)</f>
        <v>13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46"/>
      <c r="B12" s="2"/>
      <c r="C12" s="2"/>
      <c r="D12" s="2"/>
      <c r="E12" s="2"/>
      <c r="F12" s="2"/>
      <c r="G12" s="4"/>
      <c r="H12" s="33" t="s">
        <v>10</v>
      </c>
      <c r="I12" s="83">
        <f>MAX(I8:I11)</f>
        <v>59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5" customHeight="1">
      <c r="A13" s="46"/>
      <c r="B13" s="3"/>
      <c r="C13" s="3"/>
      <c r="D13" s="3"/>
      <c r="E13" s="3"/>
      <c r="F13" s="3"/>
      <c r="G13" s="4"/>
      <c r="H13" s="3"/>
      <c r="J13" s="2"/>
      <c r="AY13" s="2"/>
      <c r="AZ13" s="2"/>
      <c r="BA13" s="2"/>
      <c r="BB13" s="2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" customHeight="1">
      <c r="A14" s="46"/>
      <c r="B14" s="2"/>
      <c r="C14" s="2"/>
      <c r="D14" s="2"/>
      <c r="E14" s="2"/>
      <c r="F14" s="2"/>
      <c r="G14" s="4"/>
      <c r="H14" s="3"/>
      <c r="I14" s="2"/>
      <c r="J14" s="2"/>
      <c r="AY14" s="2"/>
      <c r="AZ14" s="2"/>
      <c r="BA14" s="2"/>
      <c r="BB14" s="2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15" customHeight="1">
      <c r="A15" s="46"/>
      <c r="B15" s="2"/>
      <c r="C15" s="2"/>
      <c r="D15" s="2"/>
      <c r="E15" s="2"/>
      <c r="F15" s="2"/>
      <c r="G15" s="4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5" customHeight="1">
      <c r="A16" s="46"/>
      <c r="B16" s="2"/>
      <c r="C16" s="2"/>
      <c r="D16" s="2"/>
      <c r="E16" s="2"/>
      <c r="F16" s="2"/>
      <c r="G16" s="4"/>
      <c r="H16" s="3"/>
      <c r="I16" s="39" t="s">
        <v>41</v>
      </c>
      <c r="J16" s="2"/>
      <c r="K16" s="35">
        <f aca="true" t="shared" si="0" ref="K16:AX16">COUNTIF(K10:K11,2)/(COUNTIF(K10:K11,2)+COUNTIF(K10:K11,1)+COUNTIF(K10:K11,0))*100</f>
        <v>100</v>
      </c>
      <c r="L16" s="35">
        <f t="shared" si="0"/>
        <v>100</v>
      </c>
      <c r="M16" s="35">
        <f t="shared" si="0"/>
        <v>0</v>
      </c>
      <c r="N16" s="35">
        <f t="shared" si="0"/>
        <v>50</v>
      </c>
      <c r="O16" s="35">
        <f t="shared" si="0"/>
        <v>0</v>
      </c>
      <c r="P16" s="35">
        <f t="shared" si="0"/>
        <v>50</v>
      </c>
      <c r="Q16" s="35">
        <f t="shared" si="0"/>
        <v>0</v>
      </c>
      <c r="R16" s="35">
        <f t="shared" si="0"/>
        <v>50</v>
      </c>
      <c r="S16" s="35">
        <f t="shared" si="0"/>
        <v>0</v>
      </c>
      <c r="T16" s="35">
        <f t="shared" si="0"/>
        <v>50</v>
      </c>
      <c r="U16" s="35">
        <f t="shared" si="0"/>
        <v>50</v>
      </c>
      <c r="V16" s="35">
        <f t="shared" si="0"/>
        <v>0</v>
      </c>
      <c r="W16" s="35">
        <f t="shared" si="0"/>
        <v>50</v>
      </c>
      <c r="X16" s="35">
        <f t="shared" si="0"/>
        <v>0</v>
      </c>
      <c r="Y16" s="35">
        <f t="shared" si="0"/>
        <v>0</v>
      </c>
      <c r="Z16" s="35">
        <f t="shared" si="0"/>
        <v>100</v>
      </c>
      <c r="AA16" s="35">
        <f t="shared" si="0"/>
        <v>0</v>
      </c>
      <c r="AB16" s="35">
        <f t="shared" si="0"/>
        <v>100</v>
      </c>
      <c r="AC16" s="35">
        <f t="shared" si="0"/>
        <v>0</v>
      </c>
      <c r="AD16" s="35">
        <f t="shared" si="0"/>
        <v>0</v>
      </c>
      <c r="AE16" s="35">
        <f t="shared" si="0"/>
        <v>0</v>
      </c>
      <c r="AF16" s="35">
        <f t="shared" si="0"/>
        <v>0</v>
      </c>
      <c r="AG16" s="35">
        <f t="shared" si="0"/>
        <v>100</v>
      </c>
      <c r="AH16" s="35">
        <f t="shared" si="0"/>
        <v>50</v>
      </c>
      <c r="AI16" s="35">
        <f t="shared" si="0"/>
        <v>50</v>
      </c>
      <c r="AJ16" s="35">
        <f t="shared" si="0"/>
        <v>100</v>
      </c>
      <c r="AK16" s="35">
        <f t="shared" si="0"/>
        <v>50</v>
      </c>
      <c r="AL16" s="35">
        <f t="shared" si="0"/>
        <v>50</v>
      </c>
      <c r="AM16" s="35">
        <f t="shared" si="0"/>
        <v>50</v>
      </c>
      <c r="AN16" s="35">
        <f t="shared" si="0"/>
        <v>0</v>
      </c>
      <c r="AO16" s="35">
        <f t="shared" si="0"/>
        <v>50</v>
      </c>
      <c r="AP16" s="35">
        <f t="shared" si="0"/>
        <v>100</v>
      </c>
      <c r="AQ16" s="35">
        <f t="shared" si="0"/>
        <v>0</v>
      </c>
      <c r="AR16" s="35">
        <f t="shared" si="0"/>
        <v>100</v>
      </c>
      <c r="AS16" s="35">
        <f t="shared" si="0"/>
        <v>50</v>
      </c>
      <c r="AT16" s="35">
        <f t="shared" si="0"/>
        <v>0</v>
      </c>
      <c r="AU16" s="35">
        <f t="shared" si="0"/>
        <v>0</v>
      </c>
      <c r="AV16" s="35">
        <f t="shared" si="0"/>
        <v>0</v>
      </c>
      <c r="AW16" s="35">
        <f t="shared" si="0"/>
        <v>50</v>
      </c>
      <c r="AX16" s="35">
        <f t="shared" si="0"/>
        <v>0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46"/>
      <c r="B17" s="2"/>
      <c r="C17" s="2"/>
      <c r="D17" s="2"/>
      <c r="E17" s="2"/>
      <c r="F17" s="2"/>
      <c r="G17" s="4"/>
      <c r="H17" s="3"/>
      <c r="I17" s="2"/>
      <c r="J17" s="2"/>
      <c r="K17" s="36" t="s">
        <v>12</v>
      </c>
      <c r="L17" s="36" t="s">
        <v>12</v>
      </c>
      <c r="M17" s="36" t="s">
        <v>12</v>
      </c>
      <c r="N17" s="36" t="s">
        <v>12</v>
      </c>
      <c r="O17" s="36" t="s">
        <v>12</v>
      </c>
      <c r="P17" s="36" t="s">
        <v>12</v>
      </c>
      <c r="Q17" s="36" t="s">
        <v>12</v>
      </c>
      <c r="R17" s="36" t="s">
        <v>12</v>
      </c>
      <c r="S17" s="36" t="s">
        <v>12</v>
      </c>
      <c r="T17" s="36" t="s">
        <v>12</v>
      </c>
      <c r="U17" s="36" t="s">
        <v>12</v>
      </c>
      <c r="V17" s="36" t="s">
        <v>12</v>
      </c>
      <c r="W17" s="36" t="s">
        <v>12</v>
      </c>
      <c r="X17" s="36" t="s">
        <v>12</v>
      </c>
      <c r="Y17" s="36" t="s">
        <v>12</v>
      </c>
      <c r="Z17" s="36" t="s">
        <v>12</v>
      </c>
      <c r="AA17" s="36" t="s">
        <v>12</v>
      </c>
      <c r="AB17" s="36" t="s">
        <v>12</v>
      </c>
      <c r="AC17" s="36" t="s">
        <v>12</v>
      </c>
      <c r="AD17" s="36" t="s">
        <v>12</v>
      </c>
      <c r="AE17" s="36" t="s">
        <v>12</v>
      </c>
      <c r="AF17" s="36" t="s">
        <v>12</v>
      </c>
      <c r="AG17" s="36" t="s">
        <v>12</v>
      </c>
      <c r="AH17" s="36" t="s">
        <v>12</v>
      </c>
      <c r="AI17" s="36" t="s">
        <v>12</v>
      </c>
      <c r="AJ17" s="36" t="s">
        <v>12</v>
      </c>
      <c r="AK17" s="36" t="s">
        <v>12</v>
      </c>
      <c r="AL17" s="36" t="s">
        <v>12</v>
      </c>
      <c r="AM17" s="36" t="s">
        <v>12</v>
      </c>
      <c r="AN17" s="36" t="s">
        <v>12</v>
      </c>
      <c r="AO17" s="36" t="s">
        <v>12</v>
      </c>
      <c r="AP17" s="36" t="s">
        <v>12</v>
      </c>
      <c r="AQ17" s="36" t="s">
        <v>12</v>
      </c>
      <c r="AR17" s="36" t="s">
        <v>12</v>
      </c>
      <c r="AS17" s="36" t="s">
        <v>12</v>
      </c>
      <c r="AT17" s="36" t="s">
        <v>12</v>
      </c>
      <c r="AU17" s="36" t="s">
        <v>12</v>
      </c>
      <c r="AV17" s="36" t="s">
        <v>12</v>
      </c>
      <c r="AW17" s="36" t="s">
        <v>12</v>
      </c>
      <c r="AX17" s="36" t="s">
        <v>12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46"/>
      <c r="B18" s="2"/>
      <c r="C18" s="2"/>
      <c r="D18" s="2"/>
      <c r="E18" s="2"/>
      <c r="F18" s="2"/>
      <c r="G18" s="4"/>
      <c r="H18" s="3"/>
      <c r="I18" s="39" t="s">
        <v>11</v>
      </c>
      <c r="J18" s="2"/>
      <c r="K18" s="35">
        <f aca="true" t="shared" si="1" ref="K18:AX18">COUNTIF(K10:K11,1)/(COUNTIF(K10:K11,2)+COUNTIF(K10:K11,1)+COUNTIF(K10:K11,0))*100</f>
        <v>0</v>
      </c>
      <c r="L18" s="35">
        <f t="shared" si="1"/>
        <v>0</v>
      </c>
      <c r="M18" s="35">
        <f t="shared" si="1"/>
        <v>100</v>
      </c>
      <c r="N18" s="35">
        <f t="shared" si="1"/>
        <v>50</v>
      </c>
      <c r="O18" s="35">
        <f t="shared" si="1"/>
        <v>50</v>
      </c>
      <c r="P18" s="35">
        <f t="shared" si="1"/>
        <v>50</v>
      </c>
      <c r="Q18" s="35">
        <f t="shared" si="1"/>
        <v>100</v>
      </c>
      <c r="R18" s="35">
        <f t="shared" si="1"/>
        <v>50</v>
      </c>
      <c r="S18" s="35">
        <f t="shared" si="1"/>
        <v>100</v>
      </c>
      <c r="T18" s="35">
        <f t="shared" si="1"/>
        <v>50</v>
      </c>
      <c r="U18" s="35">
        <f t="shared" si="1"/>
        <v>50</v>
      </c>
      <c r="V18" s="35">
        <f t="shared" si="1"/>
        <v>100</v>
      </c>
      <c r="W18" s="35">
        <f t="shared" si="1"/>
        <v>50</v>
      </c>
      <c r="X18" s="35">
        <f t="shared" si="1"/>
        <v>100</v>
      </c>
      <c r="Y18" s="35">
        <f t="shared" si="1"/>
        <v>100</v>
      </c>
      <c r="Z18" s="35">
        <f t="shared" si="1"/>
        <v>0</v>
      </c>
      <c r="AA18" s="35">
        <f t="shared" si="1"/>
        <v>100</v>
      </c>
      <c r="AB18" s="35">
        <f t="shared" si="1"/>
        <v>0</v>
      </c>
      <c r="AC18" s="35">
        <f t="shared" si="1"/>
        <v>50</v>
      </c>
      <c r="AD18" s="35">
        <f t="shared" si="1"/>
        <v>100</v>
      </c>
      <c r="AE18" s="35">
        <f t="shared" si="1"/>
        <v>100</v>
      </c>
      <c r="AF18" s="35">
        <f t="shared" si="1"/>
        <v>100</v>
      </c>
      <c r="AG18" s="35">
        <f t="shared" si="1"/>
        <v>0</v>
      </c>
      <c r="AH18" s="35">
        <f t="shared" si="1"/>
        <v>50</v>
      </c>
      <c r="AI18" s="35">
        <f t="shared" si="1"/>
        <v>50</v>
      </c>
      <c r="AJ18" s="35">
        <f t="shared" si="1"/>
        <v>0</v>
      </c>
      <c r="AK18" s="35">
        <f t="shared" si="1"/>
        <v>50</v>
      </c>
      <c r="AL18" s="35">
        <f t="shared" si="1"/>
        <v>50</v>
      </c>
      <c r="AM18" s="35">
        <f t="shared" si="1"/>
        <v>50</v>
      </c>
      <c r="AN18" s="35">
        <f t="shared" si="1"/>
        <v>100</v>
      </c>
      <c r="AO18" s="35">
        <f t="shared" si="1"/>
        <v>50</v>
      </c>
      <c r="AP18" s="35">
        <f t="shared" si="1"/>
        <v>0</v>
      </c>
      <c r="AQ18" s="35">
        <f t="shared" si="1"/>
        <v>100</v>
      </c>
      <c r="AR18" s="35">
        <f t="shared" si="1"/>
        <v>0</v>
      </c>
      <c r="AS18" s="35">
        <f t="shared" si="1"/>
        <v>50</v>
      </c>
      <c r="AT18" s="35">
        <f t="shared" si="1"/>
        <v>100</v>
      </c>
      <c r="AU18" s="35">
        <f t="shared" si="1"/>
        <v>100</v>
      </c>
      <c r="AV18" s="35">
        <f t="shared" si="1"/>
        <v>100</v>
      </c>
      <c r="AW18" s="35">
        <f t="shared" si="1"/>
        <v>50</v>
      </c>
      <c r="AX18" s="35">
        <f t="shared" si="1"/>
        <v>100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46"/>
      <c r="B19" s="2"/>
      <c r="C19" s="2"/>
      <c r="D19" s="2"/>
      <c r="E19" s="2"/>
      <c r="F19" s="2"/>
      <c r="G19" s="4"/>
      <c r="H19" s="3"/>
      <c r="I19" s="2"/>
      <c r="J19" s="2"/>
      <c r="K19" s="36" t="s">
        <v>12</v>
      </c>
      <c r="L19" s="36" t="s">
        <v>12</v>
      </c>
      <c r="M19" s="36" t="s">
        <v>12</v>
      </c>
      <c r="N19" s="36" t="s">
        <v>12</v>
      </c>
      <c r="O19" s="36" t="s">
        <v>12</v>
      </c>
      <c r="P19" s="36" t="s">
        <v>12</v>
      </c>
      <c r="Q19" s="36" t="s">
        <v>12</v>
      </c>
      <c r="R19" s="36" t="s">
        <v>12</v>
      </c>
      <c r="S19" s="36" t="s">
        <v>12</v>
      </c>
      <c r="T19" s="36" t="s">
        <v>12</v>
      </c>
      <c r="U19" s="36" t="s">
        <v>12</v>
      </c>
      <c r="V19" s="36" t="s">
        <v>12</v>
      </c>
      <c r="W19" s="36" t="s">
        <v>12</v>
      </c>
      <c r="X19" s="36" t="s">
        <v>12</v>
      </c>
      <c r="Y19" s="36" t="s">
        <v>12</v>
      </c>
      <c r="Z19" s="36" t="s">
        <v>12</v>
      </c>
      <c r="AA19" s="36" t="s">
        <v>12</v>
      </c>
      <c r="AB19" s="36" t="s">
        <v>12</v>
      </c>
      <c r="AC19" s="36" t="s">
        <v>12</v>
      </c>
      <c r="AD19" s="36" t="s">
        <v>12</v>
      </c>
      <c r="AE19" s="36" t="s">
        <v>12</v>
      </c>
      <c r="AF19" s="36" t="s">
        <v>12</v>
      </c>
      <c r="AG19" s="36" t="s">
        <v>12</v>
      </c>
      <c r="AH19" s="36" t="s">
        <v>12</v>
      </c>
      <c r="AI19" s="36" t="s">
        <v>12</v>
      </c>
      <c r="AJ19" s="36" t="s">
        <v>12</v>
      </c>
      <c r="AK19" s="36" t="s">
        <v>12</v>
      </c>
      <c r="AL19" s="36" t="s">
        <v>12</v>
      </c>
      <c r="AM19" s="36" t="s">
        <v>12</v>
      </c>
      <c r="AN19" s="36" t="s">
        <v>12</v>
      </c>
      <c r="AO19" s="36" t="s">
        <v>12</v>
      </c>
      <c r="AP19" s="36" t="s">
        <v>12</v>
      </c>
      <c r="AQ19" s="36" t="s">
        <v>12</v>
      </c>
      <c r="AR19" s="36" t="s">
        <v>12</v>
      </c>
      <c r="AS19" s="36" t="s">
        <v>12</v>
      </c>
      <c r="AT19" s="36" t="s">
        <v>12</v>
      </c>
      <c r="AU19" s="36" t="s">
        <v>12</v>
      </c>
      <c r="AV19" s="36" t="s">
        <v>12</v>
      </c>
      <c r="AW19" s="36" t="s">
        <v>12</v>
      </c>
      <c r="AX19" s="36" t="s">
        <v>12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46"/>
      <c r="B20" s="2"/>
      <c r="C20" s="2"/>
      <c r="D20" s="2"/>
      <c r="E20" s="2"/>
      <c r="F20" s="2"/>
      <c r="G20" s="4"/>
      <c r="H20" s="3"/>
      <c r="I20" s="39" t="s">
        <v>42</v>
      </c>
      <c r="J20" s="2"/>
      <c r="K20" s="35">
        <f aca="true" t="shared" si="2" ref="K20:AX20">COUNTIF(K10:K11,0)/(COUNTIF(K10:K11,2)+COUNTIF(K10:K11,1)+COUNTIF(K10:K11,0))*100</f>
        <v>0</v>
      </c>
      <c r="L20" s="35">
        <f t="shared" si="2"/>
        <v>0</v>
      </c>
      <c r="M20" s="35">
        <f t="shared" si="2"/>
        <v>0</v>
      </c>
      <c r="N20" s="35">
        <f t="shared" si="2"/>
        <v>0</v>
      </c>
      <c r="O20" s="35">
        <f t="shared" si="2"/>
        <v>50</v>
      </c>
      <c r="P20" s="35">
        <f t="shared" si="2"/>
        <v>0</v>
      </c>
      <c r="Q20" s="35">
        <f t="shared" si="2"/>
        <v>0</v>
      </c>
      <c r="R20" s="35">
        <f t="shared" si="2"/>
        <v>0</v>
      </c>
      <c r="S20" s="35">
        <f t="shared" si="2"/>
        <v>0</v>
      </c>
      <c r="T20" s="35">
        <f t="shared" si="2"/>
        <v>0</v>
      </c>
      <c r="U20" s="35">
        <f t="shared" si="2"/>
        <v>0</v>
      </c>
      <c r="V20" s="35">
        <f t="shared" si="2"/>
        <v>0</v>
      </c>
      <c r="W20" s="35">
        <f t="shared" si="2"/>
        <v>0</v>
      </c>
      <c r="X20" s="35">
        <f t="shared" si="2"/>
        <v>0</v>
      </c>
      <c r="Y20" s="35">
        <f t="shared" si="2"/>
        <v>0</v>
      </c>
      <c r="Z20" s="35">
        <f t="shared" si="2"/>
        <v>0</v>
      </c>
      <c r="AA20" s="35">
        <f t="shared" si="2"/>
        <v>0</v>
      </c>
      <c r="AB20" s="35">
        <f t="shared" si="2"/>
        <v>0</v>
      </c>
      <c r="AC20" s="35">
        <f t="shared" si="2"/>
        <v>50</v>
      </c>
      <c r="AD20" s="35">
        <f t="shared" si="2"/>
        <v>0</v>
      </c>
      <c r="AE20" s="35">
        <f t="shared" si="2"/>
        <v>0</v>
      </c>
      <c r="AF20" s="35">
        <f t="shared" si="2"/>
        <v>0</v>
      </c>
      <c r="AG20" s="35">
        <f t="shared" si="2"/>
        <v>0</v>
      </c>
      <c r="AH20" s="35">
        <f t="shared" si="2"/>
        <v>0</v>
      </c>
      <c r="AI20" s="35">
        <f t="shared" si="2"/>
        <v>0</v>
      </c>
      <c r="AJ20" s="35">
        <f t="shared" si="2"/>
        <v>0</v>
      </c>
      <c r="AK20" s="35">
        <f t="shared" si="2"/>
        <v>0</v>
      </c>
      <c r="AL20" s="35">
        <f t="shared" si="2"/>
        <v>0</v>
      </c>
      <c r="AM20" s="35">
        <f t="shared" si="2"/>
        <v>0</v>
      </c>
      <c r="AN20" s="35">
        <f t="shared" si="2"/>
        <v>0</v>
      </c>
      <c r="AO20" s="35">
        <f t="shared" si="2"/>
        <v>0</v>
      </c>
      <c r="AP20" s="35">
        <f t="shared" si="2"/>
        <v>0</v>
      </c>
      <c r="AQ20" s="35">
        <f t="shared" si="2"/>
        <v>0</v>
      </c>
      <c r="AR20" s="35">
        <f t="shared" si="2"/>
        <v>0</v>
      </c>
      <c r="AS20" s="35">
        <f t="shared" si="2"/>
        <v>0</v>
      </c>
      <c r="AT20" s="35">
        <f t="shared" si="2"/>
        <v>0</v>
      </c>
      <c r="AU20" s="35">
        <f t="shared" si="2"/>
        <v>0</v>
      </c>
      <c r="AV20" s="35">
        <f t="shared" si="2"/>
        <v>0</v>
      </c>
      <c r="AW20" s="35">
        <f t="shared" si="2"/>
        <v>0</v>
      </c>
      <c r="AX20" s="35">
        <f t="shared" si="2"/>
        <v>0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 customHeight="1">
      <c r="A21" s="46"/>
      <c r="B21" s="2"/>
      <c r="C21" s="2"/>
      <c r="D21" s="2"/>
      <c r="E21" s="2"/>
      <c r="F21" s="2"/>
      <c r="G21" s="4"/>
      <c r="H21" s="3"/>
      <c r="I21" s="2"/>
      <c r="J21" s="2"/>
      <c r="K21" s="36" t="s">
        <v>12</v>
      </c>
      <c r="L21" s="36" t="s">
        <v>12</v>
      </c>
      <c r="M21" s="36" t="s">
        <v>12</v>
      </c>
      <c r="N21" s="36" t="s">
        <v>12</v>
      </c>
      <c r="O21" s="36" t="s">
        <v>12</v>
      </c>
      <c r="P21" s="36" t="s">
        <v>12</v>
      </c>
      <c r="Q21" s="36" t="s">
        <v>12</v>
      </c>
      <c r="R21" s="36" t="s">
        <v>12</v>
      </c>
      <c r="S21" s="36" t="s">
        <v>12</v>
      </c>
      <c r="T21" s="36" t="s">
        <v>12</v>
      </c>
      <c r="U21" s="36" t="s">
        <v>12</v>
      </c>
      <c r="V21" s="36" t="s">
        <v>12</v>
      </c>
      <c r="W21" s="36" t="s">
        <v>12</v>
      </c>
      <c r="X21" s="36" t="s">
        <v>12</v>
      </c>
      <c r="Y21" s="36" t="s">
        <v>12</v>
      </c>
      <c r="Z21" s="36" t="s">
        <v>12</v>
      </c>
      <c r="AA21" s="36" t="s">
        <v>12</v>
      </c>
      <c r="AB21" s="36" t="s">
        <v>12</v>
      </c>
      <c r="AC21" s="36" t="s">
        <v>12</v>
      </c>
      <c r="AD21" s="36" t="s">
        <v>12</v>
      </c>
      <c r="AE21" s="36" t="s">
        <v>12</v>
      </c>
      <c r="AF21" s="36" t="s">
        <v>12</v>
      </c>
      <c r="AG21" s="36" t="s">
        <v>12</v>
      </c>
      <c r="AH21" s="36" t="s">
        <v>12</v>
      </c>
      <c r="AI21" s="36" t="s">
        <v>12</v>
      </c>
      <c r="AJ21" s="36" t="s">
        <v>12</v>
      </c>
      <c r="AK21" s="36" t="s">
        <v>12</v>
      </c>
      <c r="AL21" s="36" t="s">
        <v>12</v>
      </c>
      <c r="AM21" s="36" t="s">
        <v>12</v>
      </c>
      <c r="AN21" s="36" t="s">
        <v>12</v>
      </c>
      <c r="AO21" s="36" t="s">
        <v>12</v>
      </c>
      <c r="AP21" s="36" t="s">
        <v>12</v>
      </c>
      <c r="AQ21" s="36" t="s">
        <v>12</v>
      </c>
      <c r="AR21" s="36" t="s">
        <v>12</v>
      </c>
      <c r="AS21" s="36" t="s">
        <v>12</v>
      </c>
      <c r="AT21" s="36" t="s">
        <v>12</v>
      </c>
      <c r="AU21" s="36" t="s">
        <v>12</v>
      </c>
      <c r="AV21" s="36" t="s">
        <v>12</v>
      </c>
      <c r="AW21" s="36" t="s">
        <v>12</v>
      </c>
      <c r="AX21" s="36" t="s">
        <v>12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</sheetData>
  <sheetProtection/>
  <mergeCells count="4">
    <mergeCell ref="B3:D3"/>
    <mergeCell ref="I3:I5"/>
    <mergeCell ref="B4:D5"/>
    <mergeCell ref="G4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Paweł Grabowski</cp:lastModifiedBy>
  <cp:lastPrinted>2016-04-16T22:45:01Z</cp:lastPrinted>
  <dcterms:created xsi:type="dcterms:W3CDTF">2016-04-13T18:43:17Z</dcterms:created>
  <dcterms:modified xsi:type="dcterms:W3CDTF">2017-06-20T18:10:49Z</dcterms:modified>
  <cp:category/>
  <cp:version/>
  <cp:contentType/>
  <cp:contentStatus/>
</cp:coreProperties>
</file>