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7496" windowHeight="7368" activeTab="0"/>
  </bookViews>
  <sheets>
    <sheet name="FT" sheetId="1" r:id="rId1"/>
    <sheet name="HFT1" sheetId="2" r:id="rId2"/>
    <sheet name="HFT2" sheetId="3" r:id="rId3"/>
    <sheet name="Junior starszy HFT" sheetId="4" r:id="rId4"/>
    <sheet name="Junior młodszy HFT" sheetId="5" r:id="rId5"/>
    <sheet name="Drużyny" sheetId="6" r:id="rId6"/>
    <sheet name="SYLWETKI" sheetId="7" r:id="rId7"/>
  </sheets>
  <definedNames>
    <definedName name="_xlnm.Print_Area" localSheetId="0">'FT'!$A$2:$BB$33</definedName>
    <definedName name="_xlnm.Print_Area" localSheetId="1">'HFT1'!$A$2:$BB$52</definedName>
    <definedName name="_xlnm.Print_Area" localSheetId="2">'HFT2'!$A$2:$BB$26</definedName>
    <definedName name="_xlnm.Print_Area" localSheetId="4">'Junior młodszy HFT'!$A$2:$BB$16</definedName>
    <definedName name="_xlnm.Print_Area" localSheetId="3">'Junior starszy HFT'!$A$2:$BB$13</definedName>
    <definedName name="_xlnm.Print_Area" localSheetId="6">'SYLWETKI'!$A$2:$F$16</definedName>
  </definedNames>
  <calcPr fullCalcOnLoad="1"/>
</workbook>
</file>

<file path=xl/sharedStrings.xml><?xml version="1.0" encoding="utf-8"?>
<sst xmlns="http://schemas.openxmlformats.org/spreadsheetml/2006/main" count="781" uniqueCount="346">
  <si>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</si>
  <si>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</si>
  <si>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</si>
  <si>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</si>
  <si>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</si>
  <si>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</si>
  <si>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</si>
  <si>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</si>
  <si>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</si>
  <si>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</si>
  <si>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</si>
  <si>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</si>
  <si>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</si>
  <si>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</si>
  <si>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</si>
  <si>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</si>
  <si>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</si>
  <si>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</si>
  <si>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</si>
  <si>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</si>
  <si>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</si>
  <si>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</si>
  <si>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Junior starszy HFT</t>
  </si>
  <si>
    <t>Drużyna</t>
  </si>
  <si>
    <t>Skuteczność
do zwycięzcy</t>
  </si>
  <si>
    <t>Drużyny</t>
  </si>
  <si>
    <r>
      <rPr>
        <b/>
        <sz val="22"/>
        <color indexed="8"/>
        <rFont val="Arial"/>
        <family val="2"/>
      </rPr>
      <t xml:space="preserve">IX Beskidzki Zlot Strzelecki </t>
    </r>
    <r>
      <rPr>
        <b/>
        <sz val="2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(29 marca 2015)</t>
    </r>
  </si>
  <si>
    <t>Marceli</t>
  </si>
  <si>
    <t>Kotkowski</t>
  </si>
  <si>
    <t>Marcel</t>
  </si>
  <si>
    <t>Steyr LG100FT</t>
  </si>
  <si>
    <t>S&amp;B 12,5-50x56 mod.</t>
  </si>
  <si>
    <t>Sławomir</t>
  </si>
  <si>
    <t>Czapla</t>
  </si>
  <si>
    <t>Bonzoo</t>
  </si>
  <si>
    <t>Walther LG300</t>
  </si>
  <si>
    <t>BN</t>
  </si>
  <si>
    <t>Radosław</t>
  </si>
  <si>
    <t>Rozum</t>
  </si>
  <si>
    <t>Roar</t>
  </si>
  <si>
    <t>Steyr</t>
  </si>
  <si>
    <t>Rafał</t>
  </si>
  <si>
    <t>Rozner</t>
  </si>
  <si>
    <t>Riti</t>
  </si>
  <si>
    <t>Walther</t>
  </si>
  <si>
    <t>Sightron SIII 10-50x60</t>
  </si>
  <si>
    <t>Leszek</t>
  </si>
  <si>
    <t>Domagała</t>
  </si>
  <si>
    <t>Willi</t>
  </si>
  <si>
    <t>FWB 800 FT</t>
  </si>
  <si>
    <t>S&amp;B mk II</t>
  </si>
  <si>
    <t>Wojciech</t>
  </si>
  <si>
    <t>Charzewski</t>
  </si>
  <si>
    <t>Bert_2</t>
  </si>
  <si>
    <t>Steyr LG110FT</t>
  </si>
  <si>
    <t>NSDS 10-50x60</t>
  </si>
  <si>
    <t>Jarosław</t>
  </si>
  <si>
    <t>Majda</t>
  </si>
  <si>
    <t>czaputek</t>
  </si>
  <si>
    <t>Daystate</t>
  </si>
  <si>
    <t>Dariusz</t>
  </si>
  <si>
    <t>Rup</t>
  </si>
  <si>
    <t>Zapp</t>
  </si>
  <si>
    <t>Domi</t>
  </si>
  <si>
    <t>W-FT</t>
  </si>
  <si>
    <t>Artur</t>
  </si>
  <si>
    <t>Bocheński</t>
  </si>
  <si>
    <t>Boarturro</t>
  </si>
  <si>
    <t>EV MK</t>
  </si>
  <si>
    <t>NSD</t>
  </si>
  <si>
    <t>Grzegorz</t>
  </si>
  <si>
    <t>Grabowski</t>
  </si>
  <si>
    <t>ygreg</t>
  </si>
  <si>
    <t>Szybist</t>
  </si>
  <si>
    <t>DChavez</t>
  </si>
  <si>
    <t>Walther Dominator</t>
  </si>
  <si>
    <t>Deben 10-50x56</t>
  </si>
  <si>
    <t>Krzysztof</t>
  </si>
  <si>
    <t>Adamczak</t>
  </si>
  <si>
    <t>Dylewski</t>
  </si>
  <si>
    <t>Andrzej</t>
  </si>
  <si>
    <t>Mariusz</t>
  </si>
  <si>
    <t>Żydziak</t>
  </si>
  <si>
    <t>mario73z</t>
  </si>
  <si>
    <t>Waltcher LG300 Alu</t>
  </si>
  <si>
    <t>SIII</t>
  </si>
  <si>
    <t>Mirosław</t>
  </si>
  <si>
    <t>Winiarek</t>
  </si>
  <si>
    <t>wirek</t>
  </si>
  <si>
    <t>Steyr LG 110</t>
  </si>
  <si>
    <t>Michał</t>
  </si>
  <si>
    <t>Wawrzyniak</t>
  </si>
  <si>
    <t>Ironvelocity</t>
  </si>
  <si>
    <t>FX</t>
  </si>
  <si>
    <t>Leupold</t>
  </si>
  <si>
    <t>Robert</t>
  </si>
  <si>
    <t>Szambelan</t>
  </si>
  <si>
    <t>szambi</t>
  </si>
  <si>
    <t>Ripley AR5s</t>
  </si>
  <si>
    <t>Nikko</t>
  </si>
  <si>
    <t>Adam</t>
  </si>
  <si>
    <t>Poliński</t>
  </si>
  <si>
    <t>Kadzisław</t>
  </si>
  <si>
    <t>Sightron SIII</t>
  </si>
  <si>
    <t>Marcin</t>
  </si>
  <si>
    <t>Grochala</t>
  </si>
  <si>
    <t>groszek</t>
  </si>
  <si>
    <t>FWB P70FT</t>
  </si>
  <si>
    <t>Marek</t>
  </si>
  <si>
    <t>Miszczyk</t>
  </si>
  <si>
    <t>LGM2</t>
  </si>
  <si>
    <t>Tomasz</t>
  </si>
  <si>
    <t>Zataj</t>
  </si>
  <si>
    <t>TZ</t>
  </si>
  <si>
    <t>HW 97 k</t>
  </si>
  <si>
    <t>Leup.Prem. 20-50/50</t>
  </si>
  <si>
    <t>S</t>
  </si>
  <si>
    <t>SP</t>
  </si>
  <si>
    <t>L</t>
  </si>
  <si>
    <t>K</t>
  </si>
  <si>
    <t>KP</t>
  </si>
  <si>
    <t>Wróblewski</t>
  </si>
  <si>
    <t>wroobeell</t>
  </si>
  <si>
    <t>STEYR LG110</t>
  </si>
  <si>
    <t>Burris T.</t>
  </si>
  <si>
    <t>TOMASZ</t>
  </si>
  <si>
    <t>KOCEMBA</t>
  </si>
  <si>
    <t>TOMEK K</t>
  </si>
  <si>
    <t>steyr</t>
  </si>
  <si>
    <t>leupold</t>
  </si>
  <si>
    <t>Błażej</t>
  </si>
  <si>
    <t>Gąsior</t>
  </si>
  <si>
    <t>blagas</t>
  </si>
  <si>
    <t>Burris</t>
  </si>
  <si>
    <t>Klimunt</t>
  </si>
  <si>
    <t>tomekktm300</t>
  </si>
  <si>
    <t>Walther LG 300</t>
  </si>
  <si>
    <t>Burris Timberline</t>
  </si>
  <si>
    <t>Paweł</t>
  </si>
  <si>
    <t>Minorowicz</t>
  </si>
  <si>
    <t>Efendi</t>
  </si>
  <si>
    <t>StEYR LG 110</t>
  </si>
  <si>
    <t>Żebracki</t>
  </si>
  <si>
    <t>tomek_tom</t>
  </si>
  <si>
    <t>Walther LG210+</t>
  </si>
  <si>
    <t>BE4200</t>
  </si>
  <si>
    <t xml:space="preserve">Vladimir </t>
  </si>
  <si>
    <t>Kvapil</t>
  </si>
  <si>
    <t>STEYR LG 110</t>
  </si>
  <si>
    <t>Damian</t>
  </si>
  <si>
    <t>Straszak</t>
  </si>
  <si>
    <t>Damian-str</t>
  </si>
  <si>
    <t>Przemysław</t>
  </si>
  <si>
    <t>Godek</t>
  </si>
  <si>
    <t>z1gadek</t>
  </si>
  <si>
    <t>Walter Dominator</t>
  </si>
  <si>
    <t>Pachoł</t>
  </si>
  <si>
    <t>TOMEK P</t>
  </si>
  <si>
    <t>walther lg 300</t>
  </si>
  <si>
    <t>vortex</t>
  </si>
  <si>
    <t>Wietrzykowski</t>
  </si>
  <si>
    <t>PawełW</t>
  </si>
  <si>
    <t>Daystate MK3</t>
  </si>
  <si>
    <t>Vortex Viper FPP</t>
  </si>
  <si>
    <t>Wierzbinka</t>
  </si>
  <si>
    <t>Wierzbin</t>
  </si>
  <si>
    <t>Daystate Mk3</t>
  </si>
  <si>
    <t>LS</t>
  </si>
  <si>
    <t>Wacław</t>
  </si>
  <si>
    <t>Stamirski</t>
  </si>
  <si>
    <t>wawool</t>
  </si>
  <si>
    <t>Steyr 110 FT</t>
  </si>
  <si>
    <t>BE 4200</t>
  </si>
  <si>
    <t xml:space="preserve">Kowalczyk </t>
  </si>
  <si>
    <t>Krzysztof K</t>
  </si>
  <si>
    <t>FWB 800</t>
  </si>
  <si>
    <t>Leupold 3-9x33</t>
  </si>
  <si>
    <t>Bartłomiej</t>
  </si>
  <si>
    <t xml:space="preserve">Figas </t>
  </si>
  <si>
    <t>Barta$</t>
  </si>
  <si>
    <t>HW100</t>
  </si>
  <si>
    <t>Delta FFP</t>
  </si>
  <si>
    <t>Janusz</t>
  </si>
  <si>
    <t>Pelucha</t>
  </si>
  <si>
    <t>Januszpelle</t>
  </si>
  <si>
    <t>HW 100</t>
  </si>
  <si>
    <t>Hawke</t>
  </si>
  <si>
    <t>Śliwa</t>
  </si>
  <si>
    <t>Tomas</t>
  </si>
  <si>
    <t>rurka z palika</t>
  </si>
  <si>
    <t>Tomek</t>
  </si>
  <si>
    <t>Kulesza</t>
  </si>
  <si>
    <t>Lutek Hatara</t>
  </si>
  <si>
    <t>IOR</t>
  </si>
  <si>
    <t>Gabriel</t>
  </si>
  <si>
    <t>Węcel</t>
  </si>
  <si>
    <t>gabro</t>
  </si>
  <si>
    <t>AA s410</t>
  </si>
  <si>
    <t>Vortex</t>
  </si>
  <si>
    <t>Antoni</t>
  </si>
  <si>
    <t>Kąkolewski</t>
  </si>
  <si>
    <t>tolek</t>
  </si>
  <si>
    <t>Steyr110ft</t>
  </si>
  <si>
    <t>Kociołek</t>
  </si>
  <si>
    <t>Ksawer</t>
  </si>
  <si>
    <t>Sreyr</t>
  </si>
  <si>
    <t>Safariland</t>
  </si>
  <si>
    <t>Mazur</t>
  </si>
  <si>
    <t>grzesma1</t>
  </si>
  <si>
    <t>walther lgm-2 pcp</t>
  </si>
  <si>
    <t>vortex 4-12x40</t>
  </si>
  <si>
    <t>Ryszard</t>
  </si>
  <si>
    <t>Żymła</t>
  </si>
  <si>
    <t>richat</t>
  </si>
  <si>
    <t>steyr110ft</t>
  </si>
  <si>
    <t>burris</t>
  </si>
  <si>
    <t>mrpgxx</t>
  </si>
  <si>
    <t>Dunin</t>
  </si>
  <si>
    <t>Jorguś</t>
  </si>
  <si>
    <t>IOR 2-12x32</t>
  </si>
  <si>
    <t>Niezgoda</t>
  </si>
  <si>
    <t>Hamer14</t>
  </si>
  <si>
    <t>DOT6x24</t>
  </si>
  <si>
    <t>Pachnik</t>
  </si>
  <si>
    <t>ralph</t>
  </si>
  <si>
    <t>Hawke SW</t>
  </si>
  <si>
    <t>Konrad</t>
  </si>
  <si>
    <t>Drążkiewicz</t>
  </si>
  <si>
    <t>Conrad_58</t>
  </si>
  <si>
    <t>Steyr LG110</t>
  </si>
  <si>
    <t>Hawke Sidewinder 30</t>
  </si>
  <si>
    <t>Becker</t>
  </si>
  <si>
    <t>maestus</t>
  </si>
  <si>
    <t>DOT FFP</t>
  </si>
  <si>
    <t>Radzięta</t>
  </si>
  <si>
    <t>Spidi!</t>
  </si>
  <si>
    <t>Kaczmarski</t>
  </si>
  <si>
    <t>Ropuch</t>
  </si>
  <si>
    <t>aa s400</t>
  </si>
  <si>
    <t>?</t>
  </si>
  <si>
    <t xml:space="preserve">Tomasz </t>
  </si>
  <si>
    <t>Kaczmarczyk</t>
  </si>
  <si>
    <t>Chromiński</t>
  </si>
  <si>
    <t>chrominek</t>
  </si>
  <si>
    <t>QB 79</t>
  </si>
  <si>
    <t>Kostelnik</t>
  </si>
  <si>
    <t>kosta77</t>
  </si>
  <si>
    <t>EV2</t>
  </si>
  <si>
    <t>viper</t>
  </si>
  <si>
    <t>Kędzierski</t>
  </si>
  <si>
    <t>sowator</t>
  </si>
  <si>
    <t>Ior 10x42</t>
  </si>
  <si>
    <t>Kapela</t>
  </si>
  <si>
    <t>kaptom</t>
  </si>
  <si>
    <t xml:space="preserve">Mariusz </t>
  </si>
  <si>
    <t>Wudarski</t>
  </si>
  <si>
    <t>Mariusz W</t>
  </si>
  <si>
    <t>SS 10x42</t>
  </si>
  <si>
    <t>Marlena</t>
  </si>
  <si>
    <t>marlena</t>
  </si>
  <si>
    <t>Krzysztof W.</t>
  </si>
  <si>
    <t>DOT FPP</t>
  </si>
  <si>
    <t>Piotr</t>
  </si>
  <si>
    <t>Sojka</t>
  </si>
  <si>
    <t>Piotrek.</t>
  </si>
  <si>
    <t>Theoben MFR</t>
  </si>
  <si>
    <t>mDot</t>
  </si>
  <si>
    <t>Emil</t>
  </si>
  <si>
    <t>Wójcik</t>
  </si>
  <si>
    <t>emi</t>
  </si>
  <si>
    <t>HW 97</t>
  </si>
  <si>
    <t>Kida</t>
  </si>
  <si>
    <t>Adik</t>
  </si>
  <si>
    <t>AA Tx200 Mk3</t>
  </si>
  <si>
    <t>Siuda</t>
  </si>
  <si>
    <t>Krzysztof S</t>
  </si>
  <si>
    <t>Walther LGU</t>
  </si>
  <si>
    <t>Iwaniak</t>
  </si>
  <si>
    <t>Szwagier 007</t>
  </si>
  <si>
    <t>Prosport</t>
  </si>
  <si>
    <t>Vortex 4-12x40</t>
  </si>
  <si>
    <t>Przybysz</t>
  </si>
  <si>
    <t>hw 97</t>
  </si>
  <si>
    <t>Majewski</t>
  </si>
  <si>
    <t>Majecha76</t>
  </si>
  <si>
    <t>AA TX200 Mk3</t>
  </si>
  <si>
    <t>DOT 4-16x42</t>
  </si>
  <si>
    <t>Łukasz</t>
  </si>
  <si>
    <t>Miller</t>
  </si>
  <si>
    <t>Wookash</t>
  </si>
  <si>
    <t>TX200hc</t>
  </si>
  <si>
    <t>Czarnowski</t>
  </si>
  <si>
    <t>unkas</t>
  </si>
  <si>
    <t>ProSport</t>
  </si>
  <si>
    <t>Cieślak</t>
  </si>
  <si>
    <t>zaurus</t>
  </si>
  <si>
    <t>HW 97k</t>
  </si>
  <si>
    <t>DOT</t>
  </si>
  <si>
    <t>Białas</t>
  </si>
  <si>
    <t>AimShot</t>
  </si>
  <si>
    <t>HW97k</t>
  </si>
  <si>
    <t>BE 3200</t>
  </si>
  <si>
    <t>Sylwester</t>
  </si>
  <si>
    <t>Ślosarczyk</t>
  </si>
  <si>
    <t>KOLBA</t>
  </si>
  <si>
    <t>hw97 k</t>
  </si>
  <si>
    <t>Jerzy</t>
  </si>
  <si>
    <t>Pająk</t>
  </si>
  <si>
    <t>spider220</t>
  </si>
  <si>
    <t>LGM-2</t>
  </si>
  <si>
    <t>Hawke 6-24x44</t>
  </si>
  <si>
    <t>buczo</t>
  </si>
  <si>
    <t>Adamski</t>
  </si>
  <si>
    <t>SLAVO</t>
  </si>
  <si>
    <t>HW97kt</t>
  </si>
  <si>
    <t>VORTEX 4-12X40</t>
  </si>
  <si>
    <t>Antek</t>
  </si>
  <si>
    <t>Magik</t>
  </si>
  <si>
    <t>Maria</t>
  </si>
  <si>
    <t>Mateusz</t>
  </si>
  <si>
    <t>PIXEL</t>
  </si>
  <si>
    <t>Jan</t>
  </si>
  <si>
    <t>RUDY</t>
  </si>
  <si>
    <t>CZ200</t>
  </si>
  <si>
    <t>BE3200</t>
  </si>
  <si>
    <t>Weronika</t>
  </si>
  <si>
    <t>Wera Nowa Era</t>
  </si>
  <si>
    <t>BE</t>
  </si>
  <si>
    <t>WKFT</t>
  </si>
  <si>
    <t>KKST</t>
  </si>
  <si>
    <t>e-Tawerna</t>
  </si>
  <si>
    <t>JURA Team Kolba.pl</t>
  </si>
  <si>
    <t>Hunter Team</t>
  </si>
  <si>
    <t>Strzelcy.info</t>
  </si>
  <si>
    <t>SYLWETKI</t>
  </si>
  <si>
    <t>KARABIN</t>
  </si>
  <si>
    <t>PISTOLET</t>
  </si>
  <si>
    <t>Skuteczność do zwycięzcy</t>
  </si>
  <si>
    <t>SUMA</t>
  </si>
  <si>
    <t>d</t>
  </si>
  <si>
    <t>Siejeński</t>
  </si>
  <si>
    <t>Emes71</t>
  </si>
  <si>
    <t>Stefan</t>
  </si>
  <si>
    <t>Dygdałowicz</t>
  </si>
  <si>
    <t>Steaven</t>
  </si>
  <si>
    <t>IX Beskidzki Zlot Strzelecki 
(28 marca 2015)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</si>
</sst>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9"/>
      <name val="Arial"/>
      <family val="2"/>
    </font>
    <font>
      <b/>
      <sz val="2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9" fillId="27" borderId="1" applyNumberFormat="0" applyAlignment="0" applyProtection="0"/>
    <xf numFmtId="9" fontId="35" fillId="0" borderId="0" applyFont="0" applyFill="0" applyBorder="0" applyAlignment="0" applyProtection="0"/>
    <xf numFmtId="0" fontId="50" fillId="0" borderId="0">
      <alignment/>
      <protection/>
    </xf>
    <xf numFmtId="165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7" fillId="0" borderId="0" xfId="0" applyNumberFormat="1" applyFont="1" applyAlignment="1">
      <alignment/>
    </xf>
    <xf numFmtId="164" fontId="57" fillId="0" borderId="0" xfId="0" applyNumberFormat="1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 wrapText="1"/>
    </xf>
    <xf numFmtId="164" fontId="58" fillId="0" borderId="0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6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7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6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7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7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57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57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9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51" fillId="41" borderId="14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0" fontId="0" fillId="42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60" fillId="43" borderId="10" xfId="0" applyNumberFormat="1" applyFont="1" applyFill="1" applyBorder="1" applyAlignment="1">
      <alignment horizontal="center" vertical="center"/>
    </xf>
    <xf numFmtId="10" fontId="56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164" fontId="59" fillId="4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right" vertical="center"/>
    </xf>
    <xf numFmtId="164" fontId="9" fillId="44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shrinkToFit="1"/>
    </xf>
    <xf numFmtId="164" fontId="8" fillId="0" borderId="0" xfId="0" applyNumberFormat="1" applyFont="1" applyBorder="1" applyAlignment="1">
      <alignment horizontal="center" vertical="center"/>
    </xf>
    <xf numFmtId="164" fontId="30" fillId="45" borderId="18" xfId="0" applyNumberFormat="1" applyFont="1" applyFill="1" applyBorder="1" applyAlignment="1">
      <alignment horizontal="center" vertical="center" textRotation="90"/>
    </xf>
    <xf numFmtId="164" fontId="30" fillId="45" borderId="19" xfId="0" applyNumberFormat="1" applyFont="1" applyFill="1" applyBorder="1" applyAlignment="1">
      <alignment horizontal="center" vertical="center" textRotation="90"/>
    </xf>
    <xf numFmtId="164" fontId="7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0" fontId="6" fillId="46" borderId="20" xfId="0" applyNumberFormat="1" applyFont="1" applyFill="1" applyBorder="1" applyAlignment="1">
      <alignment horizontal="center" vertical="center" textRotation="90" wrapText="1"/>
    </xf>
    <xf numFmtId="164" fontId="30" fillId="45" borderId="0" xfId="0" applyNumberFormat="1" applyFont="1" applyFill="1" applyBorder="1" applyAlignment="1">
      <alignment horizontal="center" vertical="center" textRotation="90"/>
    </xf>
    <xf numFmtId="164" fontId="30" fillId="45" borderId="2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right" vertical="center" textRotation="90" wrapText="1"/>
    </xf>
    <xf numFmtId="0" fontId="5" fillId="0" borderId="22" xfId="0" applyFont="1" applyBorder="1" applyAlignment="1">
      <alignment horizontal="center" vertical="center" wrapText="1"/>
    </xf>
    <xf numFmtId="164" fontId="30" fillId="45" borderId="22" xfId="0" applyNumberFormat="1" applyFont="1" applyFill="1" applyBorder="1" applyAlignment="1">
      <alignment horizontal="center" vertical="center" textRotation="90"/>
    </xf>
    <xf numFmtId="164" fontId="30" fillId="45" borderId="23" xfId="0" applyNumberFormat="1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 shrinkToFit="1"/>
    </xf>
    <xf numFmtId="0" fontId="0" fillId="46" borderId="24" xfId="0" applyFill="1" applyBorder="1" applyAlignment="1">
      <alignment horizontal="center" vertical="center"/>
    </xf>
    <xf numFmtId="0" fontId="0" fillId="46" borderId="24" xfId="0" applyFill="1" applyBorder="1" applyAlignment="1">
      <alignment horizontal="center" vertical="center" shrinkToFit="1"/>
    </xf>
    <xf numFmtId="10" fontId="6" fillId="46" borderId="24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10" fontId="0" fillId="0" borderId="0" xfId="0" applyNumberFormat="1" applyBorder="1" applyAlignment="1">
      <alignment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shrinkToFi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10" fontId="6" fillId="0" borderId="24" xfId="0" applyNumberFormat="1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horizontal="right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2" xfId="55"/>
    <cellStyle name="Normalny 3 3" xfId="56"/>
    <cellStyle name="Normalny 4" xfId="57"/>
    <cellStyle name="Normalny 4 2" xfId="58"/>
    <cellStyle name="Normalny 4 3" xfId="59"/>
    <cellStyle name="Normalny 5" xfId="60"/>
    <cellStyle name="Normalny 6" xfId="61"/>
    <cellStyle name="Normalny 6 2" xfId="62"/>
    <cellStyle name="Normalny 7" xfId="63"/>
    <cellStyle name="Normalny 8" xfId="64"/>
    <cellStyle name="Normalny 9" xfId="65"/>
    <cellStyle name="Obliczenia" xfId="66"/>
    <cellStyle name="Percent" xfId="67"/>
    <cellStyle name="Result" xfId="68"/>
    <cellStyle name="Result2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5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16</v>
      </c>
      <c r="C3" s="5"/>
      <c r="D3" s="29"/>
      <c r="E3" s="6"/>
      <c r="F3" s="6"/>
      <c r="G3" s="7"/>
      <c r="H3" s="6"/>
      <c r="I3" s="72" t="s">
        <v>19</v>
      </c>
      <c r="J3" s="8" t="s">
        <v>1</v>
      </c>
      <c r="K3" s="47">
        <v>19</v>
      </c>
      <c r="L3" s="49">
        <v>45</v>
      </c>
      <c r="M3" s="47">
        <v>32</v>
      </c>
      <c r="N3" s="49">
        <v>29</v>
      </c>
      <c r="O3" s="47">
        <v>48</v>
      </c>
      <c r="P3" s="49">
        <v>29</v>
      </c>
      <c r="Q3" s="47">
        <v>11</v>
      </c>
      <c r="R3" s="49">
        <v>37</v>
      </c>
      <c r="S3" s="47">
        <v>31</v>
      </c>
      <c r="T3" s="49">
        <v>18</v>
      </c>
      <c r="U3" s="53">
        <v>33.5</v>
      </c>
      <c r="V3" s="56">
        <v>48</v>
      </c>
      <c r="W3" s="53">
        <v>25</v>
      </c>
      <c r="X3" s="56">
        <v>27</v>
      </c>
      <c r="Y3" s="53">
        <v>35</v>
      </c>
      <c r="Z3" s="56">
        <v>49</v>
      </c>
      <c r="AA3" s="53">
        <v>27</v>
      </c>
      <c r="AB3" s="56">
        <v>34.5</v>
      </c>
      <c r="AC3" s="53">
        <v>31</v>
      </c>
      <c r="AD3" s="56">
        <v>20</v>
      </c>
      <c r="AE3" s="47">
        <v>29</v>
      </c>
      <c r="AF3" s="49">
        <v>46</v>
      </c>
      <c r="AG3" s="47">
        <v>12</v>
      </c>
      <c r="AH3" s="49">
        <v>32</v>
      </c>
      <c r="AI3" s="47">
        <v>28</v>
      </c>
      <c r="AJ3" s="49">
        <v>45</v>
      </c>
      <c r="AK3" s="47">
        <v>31</v>
      </c>
      <c r="AL3" s="49">
        <v>47</v>
      </c>
      <c r="AM3" s="47">
        <v>30</v>
      </c>
      <c r="AN3" s="49">
        <v>24</v>
      </c>
      <c r="AO3" s="53">
        <v>18</v>
      </c>
      <c r="AP3" s="56">
        <v>23</v>
      </c>
      <c r="AQ3" s="53">
        <v>27</v>
      </c>
      <c r="AR3" s="56">
        <v>43</v>
      </c>
      <c r="AS3" s="53">
        <v>23</v>
      </c>
      <c r="AT3" s="56">
        <v>50</v>
      </c>
      <c r="AU3" s="53">
        <v>23</v>
      </c>
      <c r="AV3" s="56">
        <v>41</v>
      </c>
      <c r="AW3" s="53">
        <v>40</v>
      </c>
      <c r="AX3" s="56">
        <v>50</v>
      </c>
    </row>
    <row r="4" spans="2:50" ht="28.5" customHeight="1">
      <c r="B4" s="9"/>
      <c r="C4" s="74" t="s">
        <v>26</v>
      </c>
      <c r="D4" s="75"/>
      <c r="E4" s="75"/>
      <c r="F4" s="10"/>
      <c r="G4" s="73" t="s">
        <v>24</v>
      </c>
      <c r="H4" s="11"/>
      <c r="I4" s="72"/>
      <c r="J4" s="3" t="s">
        <v>2</v>
      </c>
      <c r="K4" s="48">
        <v>15</v>
      </c>
      <c r="L4" s="50">
        <v>40</v>
      </c>
      <c r="M4" s="48">
        <v>25</v>
      </c>
      <c r="N4" s="50">
        <v>40</v>
      </c>
      <c r="O4" s="48">
        <v>40</v>
      </c>
      <c r="P4" s="50">
        <v>40</v>
      </c>
      <c r="Q4" s="48">
        <v>20</v>
      </c>
      <c r="R4" s="50">
        <v>40</v>
      </c>
      <c r="S4" s="48">
        <v>40</v>
      </c>
      <c r="T4" s="50">
        <v>15</v>
      </c>
      <c r="U4" s="54">
        <v>25</v>
      </c>
      <c r="V4" s="57">
        <v>40</v>
      </c>
      <c r="W4" s="54">
        <v>40</v>
      </c>
      <c r="X4" s="57">
        <v>20</v>
      </c>
      <c r="Y4" s="54">
        <v>25</v>
      </c>
      <c r="Z4" s="57">
        <v>40</v>
      </c>
      <c r="AA4" s="54">
        <v>20</v>
      </c>
      <c r="AB4" s="57">
        <v>25</v>
      </c>
      <c r="AC4" s="54">
        <v>25</v>
      </c>
      <c r="AD4" s="57">
        <v>15</v>
      </c>
      <c r="AE4" s="48">
        <v>30</v>
      </c>
      <c r="AF4" s="50">
        <v>40</v>
      </c>
      <c r="AG4" s="48">
        <v>15</v>
      </c>
      <c r="AH4" s="50">
        <v>35</v>
      </c>
      <c r="AI4" s="48">
        <v>40</v>
      </c>
      <c r="AJ4" s="50">
        <v>40</v>
      </c>
      <c r="AK4" s="48">
        <v>25</v>
      </c>
      <c r="AL4" s="50">
        <v>40</v>
      </c>
      <c r="AM4" s="48">
        <v>40</v>
      </c>
      <c r="AN4" s="50">
        <v>20</v>
      </c>
      <c r="AO4" s="54">
        <v>15</v>
      </c>
      <c r="AP4" s="57">
        <v>15</v>
      </c>
      <c r="AQ4" s="54">
        <v>35</v>
      </c>
      <c r="AR4" s="57">
        <v>40</v>
      </c>
      <c r="AS4" s="54">
        <v>15</v>
      </c>
      <c r="AT4" s="57">
        <v>40</v>
      </c>
      <c r="AU4" s="54">
        <v>15</v>
      </c>
      <c r="AV4" s="57">
        <v>40</v>
      </c>
      <c r="AW4" s="54">
        <v>35</v>
      </c>
      <c r="AX4" s="57">
        <v>40</v>
      </c>
    </row>
    <row r="5" spans="1:253" ht="64.5" customHeight="1">
      <c r="A5" s="12"/>
      <c r="B5" s="13" t="s">
        <v>12</v>
      </c>
      <c r="C5" s="75"/>
      <c r="D5" s="75"/>
      <c r="E5" s="75"/>
      <c r="F5" s="14"/>
      <c r="G5" s="73"/>
      <c r="H5" s="15"/>
      <c r="I5" s="72"/>
      <c r="J5" s="62" t="s">
        <v>3</v>
      </c>
      <c r="K5" s="67"/>
      <c r="L5" s="67"/>
      <c r="M5" s="67"/>
      <c r="N5" s="67" t="s">
        <v>116</v>
      </c>
      <c r="O5" s="67"/>
      <c r="P5" s="67" t="s">
        <v>116</v>
      </c>
      <c r="Q5" s="67"/>
      <c r="R5" s="67"/>
      <c r="S5" s="67" t="s">
        <v>119</v>
      </c>
      <c r="T5" s="67"/>
      <c r="U5" s="67"/>
      <c r="V5" s="67"/>
      <c r="W5" s="67" t="s">
        <v>116</v>
      </c>
      <c r="X5" s="67"/>
      <c r="Y5" s="67"/>
      <c r="Z5" s="67"/>
      <c r="AA5" s="67"/>
      <c r="AB5" s="67"/>
      <c r="AC5" s="67"/>
      <c r="AD5" s="67"/>
      <c r="AE5" s="67" t="s">
        <v>119</v>
      </c>
      <c r="AF5" s="67"/>
      <c r="AG5" s="67"/>
      <c r="AH5" s="67"/>
      <c r="AI5" s="67" t="s">
        <v>119</v>
      </c>
      <c r="AJ5" s="67"/>
      <c r="AK5" s="67"/>
      <c r="AL5" s="67"/>
      <c r="AM5" s="67" t="s">
        <v>116</v>
      </c>
      <c r="AN5" s="67"/>
      <c r="AO5" s="16"/>
      <c r="AP5" s="16"/>
      <c r="AQ5" s="16" t="s">
        <v>119</v>
      </c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3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27">
      <c r="A8" s="68">
        <v>1</v>
      </c>
      <c r="B8" s="22" t="s">
        <v>27</v>
      </c>
      <c r="C8" s="22" t="s">
        <v>28</v>
      </c>
      <c r="D8" s="30" t="s">
        <v>29</v>
      </c>
      <c r="E8" s="3" t="s">
        <v>30</v>
      </c>
      <c r="F8" s="23" t="s">
        <v>31</v>
      </c>
      <c r="G8" s="24">
        <f aca="true" t="shared" si="0" ref="G8:G28">I8/$I$29</f>
        <v>1</v>
      </c>
      <c r="H8" s="25"/>
      <c r="I8" s="22">
        <f aca="true" t="shared" si="1" ref="I8:I16">SUM(AY8:BB8)</f>
        <v>33</v>
      </c>
      <c r="J8" s="22"/>
      <c r="K8" s="52">
        <v>1</v>
      </c>
      <c r="L8" s="51">
        <v>1</v>
      </c>
      <c r="M8" s="52">
        <v>1</v>
      </c>
      <c r="N8" s="51">
        <v>0</v>
      </c>
      <c r="O8" s="52">
        <v>0</v>
      </c>
      <c r="P8" s="51">
        <v>1</v>
      </c>
      <c r="Q8" s="52">
        <v>1</v>
      </c>
      <c r="R8" s="51">
        <v>1</v>
      </c>
      <c r="S8" s="52">
        <v>0</v>
      </c>
      <c r="T8" s="51">
        <v>1</v>
      </c>
      <c r="U8" s="55">
        <v>1</v>
      </c>
      <c r="V8" s="58">
        <v>1</v>
      </c>
      <c r="W8" s="55">
        <v>0</v>
      </c>
      <c r="X8" s="58">
        <v>1</v>
      </c>
      <c r="Y8" s="55">
        <v>1</v>
      </c>
      <c r="Z8" s="58">
        <v>1</v>
      </c>
      <c r="AA8" s="55">
        <v>1</v>
      </c>
      <c r="AB8" s="58">
        <v>1</v>
      </c>
      <c r="AC8" s="55">
        <v>1</v>
      </c>
      <c r="AD8" s="58">
        <v>1</v>
      </c>
      <c r="AE8" s="52">
        <v>1</v>
      </c>
      <c r="AF8" s="51">
        <v>1</v>
      </c>
      <c r="AG8" s="52">
        <v>1</v>
      </c>
      <c r="AH8" s="51">
        <v>1</v>
      </c>
      <c r="AI8" s="52">
        <v>1</v>
      </c>
      <c r="AJ8" s="51">
        <v>0</v>
      </c>
      <c r="AK8" s="52">
        <v>1</v>
      </c>
      <c r="AL8" s="51">
        <v>0</v>
      </c>
      <c r="AM8" s="52">
        <v>1</v>
      </c>
      <c r="AN8" s="51">
        <v>1</v>
      </c>
      <c r="AO8" s="55">
        <v>1</v>
      </c>
      <c r="AP8" s="58">
        <v>1</v>
      </c>
      <c r="AQ8" s="55">
        <v>1</v>
      </c>
      <c r="AR8" s="58">
        <v>1</v>
      </c>
      <c r="AS8" s="55">
        <v>1</v>
      </c>
      <c r="AT8" s="58">
        <v>1</v>
      </c>
      <c r="AU8" s="55">
        <v>1</v>
      </c>
      <c r="AV8" s="58">
        <v>0</v>
      </c>
      <c r="AW8" s="55">
        <v>1</v>
      </c>
      <c r="AX8" s="58">
        <v>1</v>
      </c>
      <c r="AY8">
        <f aca="true" t="shared" si="2" ref="AY8:AY16">SUM(K8:T8)</f>
        <v>7</v>
      </c>
      <c r="AZ8">
        <f aca="true" t="shared" si="3" ref="AZ8:AZ16">SUM(U8:AD8)</f>
        <v>9</v>
      </c>
      <c r="BA8">
        <f aca="true" t="shared" si="4" ref="BA8:BA16">SUM(AE8:AN8)</f>
        <v>8</v>
      </c>
      <c r="BB8">
        <f aca="true" t="shared" si="5" ref="BB8:BB16">SUM(AO8:AX8)</f>
        <v>9</v>
      </c>
    </row>
    <row r="9" spans="1:54" ht="13.5">
      <c r="A9" s="68">
        <v>2</v>
      </c>
      <c r="B9" s="22" t="s">
        <v>32</v>
      </c>
      <c r="C9" s="22" t="s">
        <v>33</v>
      </c>
      <c r="D9" s="30" t="s">
        <v>34</v>
      </c>
      <c r="E9" s="3" t="s">
        <v>35</v>
      </c>
      <c r="F9" s="23" t="s">
        <v>36</v>
      </c>
      <c r="G9" s="24">
        <f t="shared" si="0"/>
        <v>0.9393939393939394</v>
      </c>
      <c r="H9" s="25"/>
      <c r="I9" s="22">
        <f t="shared" si="1"/>
        <v>31</v>
      </c>
      <c r="J9" s="22"/>
      <c r="K9" s="52">
        <v>1</v>
      </c>
      <c r="L9" s="51">
        <v>1</v>
      </c>
      <c r="M9" s="52">
        <v>1</v>
      </c>
      <c r="N9" s="51">
        <v>0</v>
      </c>
      <c r="O9" s="52">
        <v>0</v>
      </c>
      <c r="P9" s="51">
        <v>1</v>
      </c>
      <c r="Q9" s="52">
        <v>1</v>
      </c>
      <c r="R9" s="51">
        <v>1</v>
      </c>
      <c r="S9" s="52">
        <v>0</v>
      </c>
      <c r="T9" s="51">
        <v>1</v>
      </c>
      <c r="U9" s="55">
        <v>1</v>
      </c>
      <c r="V9" s="58">
        <v>0</v>
      </c>
      <c r="W9" s="55">
        <v>0</v>
      </c>
      <c r="X9" s="58">
        <v>1</v>
      </c>
      <c r="Y9" s="55">
        <v>1</v>
      </c>
      <c r="Z9" s="58">
        <v>1</v>
      </c>
      <c r="AA9" s="55">
        <v>1</v>
      </c>
      <c r="AB9" s="58">
        <v>1</v>
      </c>
      <c r="AC9" s="55">
        <v>1</v>
      </c>
      <c r="AD9" s="58">
        <v>1</v>
      </c>
      <c r="AE9" s="52">
        <v>1</v>
      </c>
      <c r="AF9" s="51">
        <v>1</v>
      </c>
      <c r="AG9" s="52">
        <v>1</v>
      </c>
      <c r="AH9" s="51">
        <v>1</v>
      </c>
      <c r="AI9" s="52">
        <v>1</v>
      </c>
      <c r="AJ9" s="51">
        <v>0</v>
      </c>
      <c r="AK9" s="52">
        <v>1</v>
      </c>
      <c r="AL9" s="51">
        <v>1</v>
      </c>
      <c r="AM9" s="52">
        <v>1</v>
      </c>
      <c r="AN9" s="51">
        <v>0</v>
      </c>
      <c r="AO9" s="55">
        <v>1</v>
      </c>
      <c r="AP9" s="58">
        <v>1</v>
      </c>
      <c r="AQ9" s="55">
        <v>1</v>
      </c>
      <c r="AR9" s="58">
        <v>1</v>
      </c>
      <c r="AS9" s="55">
        <v>1</v>
      </c>
      <c r="AT9" s="58">
        <v>0</v>
      </c>
      <c r="AU9" s="55">
        <v>1</v>
      </c>
      <c r="AV9" s="58">
        <v>1</v>
      </c>
      <c r="AW9" s="55">
        <v>1</v>
      </c>
      <c r="AX9" s="58">
        <v>0</v>
      </c>
      <c r="AY9">
        <f t="shared" si="2"/>
        <v>7</v>
      </c>
      <c r="AZ9">
        <f t="shared" si="3"/>
        <v>8</v>
      </c>
      <c r="BA9">
        <f t="shared" si="4"/>
        <v>8</v>
      </c>
      <c r="BB9">
        <f t="shared" si="5"/>
        <v>8</v>
      </c>
    </row>
    <row r="10" spans="1:54" ht="13.5">
      <c r="A10" s="68">
        <v>3</v>
      </c>
      <c r="B10" s="38" t="s">
        <v>37</v>
      </c>
      <c r="C10" s="22" t="s">
        <v>38</v>
      </c>
      <c r="D10" s="30" t="s">
        <v>39</v>
      </c>
      <c r="E10" s="3" t="s">
        <v>40</v>
      </c>
      <c r="F10" s="23"/>
      <c r="G10" s="24">
        <f t="shared" si="0"/>
        <v>0.9090909090909091</v>
      </c>
      <c r="H10" s="25"/>
      <c r="I10" s="22">
        <f t="shared" si="1"/>
        <v>30</v>
      </c>
      <c r="J10" s="22"/>
      <c r="K10" s="52">
        <v>1</v>
      </c>
      <c r="L10" s="51">
        <v>0</v>
      </c>
      <c r="M10" s="52">
        <v>0</v>
      </c>
      <c r="N10" s="51">
        <v>1</v>
      </c>
      <c r="O10" s="52">
        <v>1</v>
      </c>
      <c r="P10" s="51">
        <v>1</v>
      </c>
      <c r="Q10" s="52">
        <v>1</v>
      </c>
      <c r="R10" s="51">
        <v>1</v>
      </c>
      <c r="S10" s="52">
        <v>0</v>
      </c>
      <c r="T10" s="51">
        <v>1</v>
      </c>
      <c r="U10" s="55">
        <v>1</v>
      </c>
      <c r="V10" s="58">
        <v>1</v>
      </c>
      <c r="W10" s="55">
        <v>1</v>
      </c>
      <c r="X10" s="58">
        <v>1</v>
      </c>
      <c r="Y10" s="55">
        <v>0</v>
      </c>
      <c r="Z10" s="58">
        <v>1</v>
      </c>
      <c r="AA10" s="55">
        <v>1</v>
      </c>
      <c r="AB10" s="58">
        <v>1</v>
      </c>
      <c r="AC10" s="55">
        <v>1</v>
      </c>
      <c r="AD10" s="58">
        <v>1</v>
      </c>
      <c r="AE10" s="52">
        <v>1</v>
      </c>
      <c r="AF10" s="51">
        <v>0</v>
      </c>
      <c r="AG10" s="52">
        <v>1</v>
      </c>
      <c r="AH10" s="51">
        <v>1</v>
      </c>
      <c r="AI10" s="52">
        <v>1</v>
      </c>
      <c r="AJ10" s="51">
        <v>1</v>
      </c>
      <c r="AK10" s="52">
        <v>1</v>
      </c>
      <c r="AL10" s="51">
        <v>0</v>
      </c>
      <c r="AM10" s="52">
        <v>1</v>
      </c>
      <c r="AN10" s="51">
        <v>1</v>
      </c>
      <c r="AO10" s="55">
        <v>1</v>
      </c>
      <c r="AP10" s="58">
        <v>1</v>
      </c>
      <c r="AQ10" s="55">
        <v>0</v>
      </c>
      <c r="AR10" s="58">
        <v>1</v>
      </c>
      <c r="AS10" s="55">
        <v>0</v>
      </c>
      <c r="AT10" s="58">
        <v>0</v>
      </c>
      <c r="AU10" s="55">
        <v>1</v>
      </c>
      <c r="AV10" s="58">
        <v>1</v>
      </c>
      <c r="AW10" s="55">
        <v>1</v>
      </c>
      <c r="AX10" s="58">
        <v>0</v>
      </c>
      <c r="AY10">
        <f t="shared" si="2"/>
        <v>7</v>
      </c>
      <c r="AZ10">
        <f t="shared" si="3"/>
        <v>9</v>
      </c>
      <c r="BA10">
        <f t="shared" si="4"/>
        <v>8</v>
      </c>
      <c r="BB10">
        <f t="shared" si="5"/>
        <v>6</v>
      </c>
    </row>
    <row r="11" spans="1:54" ht="27">
      <c r="A11" s="69">
        <v>4</v>
      </c>
      <c r="B11" s="22" t="s">
        <v>41</v>
      </c>
      <c r="C11" s="22" t="s">
        <v>42</v>
      </c>
      <c r="D11" s="30" t="s">
        <v>43</v>
      </c>
      <c r="E11" s="3" t="s">
        <v>44</v>
      </c>
      <c r="F11" s="23" t="s">
        <v>45</v>
      </c>
      <c r="G11" s="24">
        <f t="shared" si="0"/>
        <v>0.8787878787878788</v>
      </c>
      <c r="H11" s="25"/>
      <c r="I11" s="22">
        <f t="shared" si="1"/>
        <v>29</v>
      </c>
      <c r="J11" s="22"/>
      <c r="K11" s="52">
        <v>0</v>
      </c>
      <c r="L11" s="51">
        <v>1</v>
      </c>
      <c r="M11" s="52">
        <v>0</v>
      </c>
      <c r="N11" s="51">
        <v>1</v>
      </c>
      <c r="O11" s="52">
        <v>1</v>
      </c>
      <c r="P11" s="51">
        <v>1</v>
      </c>
      <c r="Q11" s="52">
        <v>1</v>
      </c>
      <c r="R11" s="51">
        <v>1</v>
      </c>
      <c r="S11" s="52">
        <v>1</v>
      </c>
      <c r="T11" s="51">
        <v>1</v>
      </c>
      <c r="U11" s="55">
        <v>0</v>
      </c>
      <c r="V11" s="58">
        <v>1</v>
      </c>
      <c r="W11" s="55">
        <v>0</v>
      </c>
      <c r="X11" s="58">
        <v>1</v>
      </c>
      <c r="Y11" s="55">
        <v>1</v>
      </c>
      <c r="Z11" s="58">
        <v>1</v>
      </c>
      <c r="AA11" s="55">
        <v>0</v>
      </c>
      <c r="AB11" s="58">
        <v>1</v>
      </c>
      <c r="AC11" s="55">
        <v>1</v>
      </c>
      <c r="AD11" s="58">
        <v>1</v>
      </c>
      <c r="AE11" s="52">
        <v>1</v>
      </c>
      <c r="AF11" s="51">
        <v>1</v>
      </c>
      <c r="AG11" s="52">
        <v>1</v>
      </c>
      <c r="AH11" s="51">
        <v>1</v>
      </c>
      <c r="AI11" s="52">
        <v>1</v>
      </c>
      <c r="AJ11" s="51">
        <v>1</v>
      </c>
      <c r="AK11" s="52">
        <v>0</v>
      </c>
      <c r="AL11" s="51">
        <v>0</v>
      </c>
      <c r="AM11" s="52">
        <v>1</v>
      </c>
      <c r="AN11" s="51">
        <v>1</v>
      </c>
      <c r="AO11" s="55">
        <v>1</v>
      </c>
      <c r="AP11" s="58">
        <v>1</v>
      </c>
      <c r="AQ11" s="55">
        <v>1</v>
      </c>
      <c r="AR11" s="58">
        <v>1</v>
      </c>
      <c r="AS11" s="55">
        <v>0</v>
      </c>
      <c r="AT11" s="58">
        <v>0</v>
      </c>
      <c r="AU11" s="55">
        <v>0</v>
      </c>
      <c r="AV11" s="58">
        <v>1</v>
      </c>
      <c r="AW11" s="55">
        <v>0</v>
      </c>
      <c r="AX11" s="58">
        <v>1</v>
      </c>
      <c r="AY11">
        <f t="shared" si="2"/>
        <v>8</v>
      </c>
      <c r="AZ11">
        <f t="shared" si="3"/>
        <v>7</v>
      </c>
      <c r="BA11">
        <f t="shared" si="4"/>
        <v>8</v>
      </c>
      <c r="BB11">
        <f t="shared" si="5"/>
        <v>6</v>
      </c>
    </row>
    <row r="12" spans="1:54" ht="13.5">
      <c r="A12" s="70"/>
      <c r="B12" s="38" t="s">
        <v>46</v>
      </c>
      <c r="C12" s="22" t="s">
        <v>47</v>
      </c>
      <c r="D12" s="30" t="s">
        <v>48</v>
      </c>
      <c r="E12" s="3" t="s">
        <v>49</v>
      </c>
      <c r="F12" s="23" t="s">
        <v>50</v>
      </c>
      <c r="G12" s="24">
        <f t="shared" si="0"/>
        <v>0.8787878787878788</v>
      </c>
      <c r="H12" s="25"/>
      <c r="I12" s="22">
        <f t="shared" si="1"/>
        <v>29</v>
      </c>
      <c r="J12" s="22"/>
      <c r="K12" s="52">
        <v>1</v>
      </c>
      <c r="L12" s="51">
        <v>0</v>
      </c>
      <c r="M12" s="52">
        <v>1</v>
      </c>
      <c r="N12" s="51">
        <v>0</v>
      </c>
      <c r="O12" s="52">
        <v>1</v>
      </c>
      <c r="P12" s="51">
        <v>1</v>
      </c>
      <c r="Q12" s="52">
        <v>1</v>
      </c>
      <c r="R12" s="51">
        <v>1</v>
      </c>
      <c r="S12" s="52">
        <v>0</v>
      </c>
      <c r="T12" s="51">
        <v>1</v>
      </c>
      <c r="U12" s="55">
        <v>1</v>
      </c>
      <c r="V12" s="58">
        <v>1</v>
      </c>
      <c r="W12" s="55">
        <v>0</v>
      </c>
      <c r="X12" s="58">
        <v>1</v>
      </c>
      <c r="Y12" s="55">
        <v>0</v>
      </c>
      <c r="Z12" s="58">
        <v>1</v>
      </c>
      <c r="AA12" s="55">
        <v>1</v>
      </c>
      <c r="AB12" s="58">
        <v>1</v>
      </c>
      <c r="AC12" s="55">
        <v>1</v>
      </c>
      <c r="AD12" s="58">
        <v>1</v>
      </c>
      <c r="AE12" s="52">
        <v>0</v>
      </c>
      <c r="AF12" s="51">
        <v>1</v>
      </c>
      <c r="AG12" s="52">
        <v>1</v>
      </c>
      <c r="AH12" s="51">
        <v>1</v>
      </c>
      <c r="AI12" s="52">
        <v>1</v>
      </c>
      <c r="AJ12" s="51">
        <v>0</v>
      </c>
      <c r="AK12" s="52">
        <v>1</v>
      </c>
      <c r="AL12" s="51">
        <v>1</v>
      </c>
      <c r="AM12" s="52">
        <v>0</v>
      </c>
      <c r="AN12" s="51">
        <v>1</v>
      </c>
      <c r="AO12" s="55">
        <v>1</v>
      </c>
      <c r="AP12" s="58">
        <v>1</v>
      </c>
      <c r="AQ12" s="55">
        <v>1</v>
      </c>
      <c r="AR12" s="58">
        <v>1</v>
      </c>
      <c r="AS12" s="55">
        <v>1</v>
      </c>
      <c r="AT12" s="58">
        <v>1</v>
      </c>
      <c r="AU12" s="55">
        <v>1</v>
      </c>
      <c r="AV12" s="58">
        <v>0</v>
      </c>
      <c r="AW12" s="55">
        <v>0</v>
      </c>
      <c r="AX12" s="58">
        <v>0</v>
      </c>
      <c r="AY12">
        <f t="shared" si="2"/>
        <v>7</v>
      </c>
      <c r="AZ12">
        <f t="shared" si="3"/>
        <v>8</v>
      </c>
      <c r="BA12">
        <f t="shared" si="4"/>
        <v>7</v>
      </c>
      <c r="BB12">
        <f t="shared" si="5"/>
        <v>7</v>
      </c>
    </row>
    <row r="13" spans="1:54" ht="13.5">
      <c r="A13" s="68">
        <v>6</v>
      </c>
      <c r="B13" s="22" t="s">
        <v>51</v>
      </c>
      <c r="C13" s="22" t="s">
        <v>52</v>
      </c>
      <c r="D13" s="30" t="s">
        <v>53</v>
      </c>
      <c r="E13" s="3" t="s">
        <v>54</v>
      </c>
      <c r="F13" s="23" t="s">
        <v>55</v>
      </c>
      <c r="G13" s="24">
        <f t="shared" si="0"/>
        <v>0.8181818181818182</v>
      </c>
      <c r="H13" s="25"/>
      <c r="I13" s="22">
        <f t="shared" si="1"/>
        <v>27</v>
      </c>
      <c r="J13" s="22"/>
      <c r="K13" s="52">
        <v>0</v>
      </c>
      <c r="L13" s="51">
        <v>1</v>
      </c>
      <c r="M13" s="52">
        <v>1</v>
      </c>
      <c r="N13" s="51">
        <v>1</v>
      </c>
      <c r="O13" s="52">
        <v>1</v>
      </c>
      <c r="P13" s="51">
        <v>1</v>
      </c>
      <c r="Q13" s="52">
        <v>1</v>
      </c>
      <c r="R13" s="51">
        <v>1</v>
      </c>
      <c r="S13" s="52">
        <v>1</v>
      </c>
      <c r="T13" s="51">
        <v>1</v>
      </c>
      <c r="U13" s="55">
        <v>0</v>
      </c>
      <c r="V13" s="58">
        <v>0</v>
      </c>
      <c r="W13" s="55">
        <v>1</v>
      </c>
      <c r="X13" s="58">
        <v>1</v>
      </c>
      <c r="Y13" s="55">
        <v>1</v>
      </c>
      <c r="Z13" s="58">
        <v>1</v>
      </c>
      <c r="AA13" s="55">
        <v>0</v>
      </c>
      <c r="AB13" s="58">
        <v>0</v>
      </c>
      <c r="AC13" s="55">
        <v>1</v>
      </c>
      <c r="AD13" s="58">
        <v>1</v>
      </c>
      <c r="AE13" s="52">
        <v>0</v>
      </c>
      <c r="AF13" s="51">
        <v>0</v>
      </c>
      <c r="AG13" s="52">
        <v>1</v>
      </c>
      <c r="AH13" s="51">
        <v>1</v>
      </c>
      <c r="AI13" s="52">
        <v>1</v>
      </c>
      <c r="AJ13" s="51">
        <v>1</v>
      </c>
      <c r="AK13" s="52">
        <v>0</v>
      </c>
      <c r="AL13" s="51">
        <v>0</v>
      </c>
      <c r="AM13" s="52">
        <v>0</v>
      </c>
      <c r="AN13" s="51">
        <v>1</v>
      </c>
      <c r="AO13" s="55">
        <v>0</v>
      </c>
      <c r="AP13" s="58">
        <v>1</v>
      </c>
      <c r="AQ13" s="55">
        <v>1</v>
      </c>
      <c r="AR13" s="58">
        <v>1</v>
      </c>
      <c r="AS13" s="55">
        <v>1</v>
      </c>
      <c r="AT13" s="58">
        <v>0</v>
      </c>
      <c r="AU13" s="55">
        <v>0</v>
      </c>
      <c r="AV13" s="58">
        <v>1</v>
      </c>
      <c r="AW13" s="55">
        <v>1</v>
      </c>
      <c r="AX13" s="58">
        <v>1</v>
      </c>
      <c r="AY13">
        <f t="shared" si="2"/>
        <v>9</v>
      </c>
      <c r="AZ13">
        <f t="shared" si="3"/>
        <v>6</v>
      </c>
      <c r="BA13">
        <f t="shared" si="4"/>
        <v>5</v>
      </c>
      <c r="BB13">
        <f t="shared" si="5"/>
        <v>7</v>
      </c>
    </row>
    <row r="14" spans="1:54" ht="13.5">
      <c r="A14" s="69">
        <v>7</v>
      </c>
      <c r="B14" s="38" t="s">
        <v>56</v>
      </c>
      <c r="C14" s="22" t="s">
        <v>57</v>
      </c>
      <c r="D14" s="30" t="s">
        <v>58</v>
      </c>
      <c r="E14" s="3" t="s">
        <v>59</v>
      </c>
      <c r="F14" s="23" t="s">
        <v>36</v>
      </c>
      <c r="G14" s="24">
        <f t="shared" si="0"/>
        <v>0.7575757575757576</v>
      </c>
      <c r="H14" s="25"/>
      <c r="I14" s="22">
        <f t="shared" si="1"/>
        <v>25</v>
      </c>
      <c r="J14" s="22"/>
      <c r="K14" s="52">
        <v>0</v>
      </c>
      <c r="L14" s="51">
        <v>0</v>
      </c>
      <c r="M14" s="52">
        <v>0</v>
      </c>
      <c r="N14" s="51">
        <v>0</v>
      </c>
      <c r="O14" s="52">
        <v>0</v>
      </c>
      <c r="P14" s="51">
        <v>1</v>
      </c>
      <c r="Q14" s="52">
        <v>1</v>
      </c>
      <c r="R14" s="51">
        <v>1</v>
      </c>
      <c r="S14" s="52">
        <v>1</v>
      </c>
      <c r="T14" s="51">
        <v>1</v>
      </c>
      <c r="U14" s="55">
        <v>0</v>
      </c>
      <c r="V14" s="58">
        <v>1</v>
      </c>
      <c r="W14" s="55">
        <v>1</v>
      </c>
      <c r="X14" s="58">
        <v>1</v>
      </c>
      <c r="Y14" s="55">
        <v>1</v>
      </c>
      <c r="Z14" s="58">
        <v>0</v>
      </c>
      <c r="AA14" s="55">
        <v>0</v>
      </c>
      <c r="AB14" s="58">
        <v>0</v>
      </c>
      <c r="AC14" s="55">
        <v>0</v>
      </c>
      <c r="AD14" s="58">
        <v>1</v>
      </c>
      <c r="AE14" s="52">
        <v>1</v>
      </c>
      <c r="AF14" s="51">
        <v>1</v>
      </c>
      <c r="AG14" s="52">
        <v>1</v>
      </c>
      <c r="AH14" s="51">
        <v>1</v>
      </c>
      <c r="AI14" s="52">
        <v>1</v>
      </c>
      <c r="AJ14" s="51">
        <v>1</v>
      </c>
      <c r="AK14" s="52">
        <v>0</v>
      </c>
      <c r="AL14" s="51">
        <v>1</v>
      </c>
      <c r="AM14" s="52">
        <v>0</v>
      </c>
      <c r="AN14" s="51">
        <v>0</v>
      </c>
      <c r="AO14" s="55">
        <v>1</v>
      </c>
      <c r="AP14" s="58">
        <v>0</v>
      </c>
      <c r="AQ14" s="55">
        <v>1</v>
      </c>
      <c r="AR14" s="58">
        <v>0</v>
      </c>
      <c r="AS14" s="55">
        <v>1</v>
      </c>
      <c r="AT14" s="58">
        <v>1</v>
      </c>
      <c r="AU14" s="55">
        <v>1</v>
      </c>
      <c r="AV14" s="58">
        <v>1</v>
      </c>
      <c r="AW14" s="55">
        <v>1</v>
      </c>
      <c r="AX14" s="58">
        <v>1</v>
      </c>
      <c r="AY14">
        <f t="shared" si="2"/>
        <v>5</v>
      </c>
      <c r="AZ14">
        <f t="shared" si="3"/>
        <v>5</v>
      </c>
      <c r="BA14">
        <f t="shared" si="4"/>
        <v>7</v>
      </c>
      <c r="BB14">
        <f t="shared" si="5"/>
        <v>8</v>
      </c>
    </row>
    <row r="15" spans="1:54" ht="13.5">
      <c r="A15" s="71"/>
      <c r="B15" s="22" t="s">
        <v>60</v>
      </c>
      <c r="C15" s="22" t="s">
        <v>61</v>
      </c>
      <c r="D15" s="30" t="s">
        <v>62</v>
      </c>
      <c r="E15" s="3" t="s">
        <v>63</v>
      </c>
      <c r="F15" s="23" t="s">
        <v>64</v>
      </c>
      <c r="G15" s="24">
        <f t="shared" si="0"/>
        <v>0.7575757575757576</v>
      </c>
      <c r="H15" s="25"/>
      <c r="I15" s="22">
        <f t="shared" si="1"/>
        <v>25</v>
      </c>
      <c r="J15" s="22"/>
      <c r="K15" s="52">
        <v>1</v>
      </c>
      <c r="L15" s="51">
        <v>0</v>
      </c>
      <c r="M15" s="52">
        <v>1</v>
      </c>
      <c r="N15" s="51">
        <v>0</v>
      </c>
      <c r="O15" s="52">
        <v>1</v>
      </c>
      <c r="P15" s="51">
        <v>0</v>
      </c>
      <c r="Q15" s="52">
        <v>1</v>
      </c>
      <c r="R15" s="51">
        <v>1</v>
      </c>
      <c r="S15" s="52">
        <v>0</v>
      </c>
      <c r="T15" s="51">
        <v>1</v>
      </c>
      <c r="U15" s="55">
        <v>0</v>
      </c>
      <c r="V15" s="58">
        <v>0</v>
      </c>
      <c r="W15" s="55">
        <v>1</v>
      </c>
      <c r="X15" s="58">
        <v>1</v>
      </c>
      <c r="Y15" s="55">
        <v>1</v>
      </c>
      <c r="Z15" s="58">
        <v>1</v>
      </c>
      <c r="AA15" s="55">
        <v>1</v>
      </c>
      <c r="AB15" s="58">
        <v>1</v>
      </c>
      <c r="AC15" s="55">
        <v>1</v>
      </c>
      <c r="AD15" s="58">
        <v>1</v>
      </c>
      <c r="AE15" s="52">
        <v>1</v>
      </c>
      <c r="AF15" s="51">
        <v>1</v>
      </c>
      <c r="AG15" s="52">
        <v>1</v>
      </c>
      <c r="AH15" s="51">
        <v>0</v>
      </c>
      <c r="AI15" s="52">
        <v>1</v>
      </c>
      <c r="AJ15" s="51">
        <v>0</v>
      </c>
      <c r="AK15" s="52">
        <v>1</v>
      </c>
      <c r="AL15" s="51">
        <v>0</v>
      </c>
      <c r="AM15" s="52">
        <v>0</v>
      </c>
      <c r="AN15" s="51">
        <v>1</v>
      </c>
      <c r="AO15" s="55">
        <v>1</v>
      </c>
      <c r="AP15" s="58">
        <v>0</v>
      </c>
      <c r="AQ15" s="55">
        <v>1</v>
      </c>
      <c r="AR15" s="58">
        <v>1</v>
      </c>
      <c r="AS15" s="55">
        <v>1</v>
      </c>
      <c r="AT15" s="58">
        <v>0</v>
      </c>
      <c r="AU15" s="55">
        <v>0</v>
      </c>
      <c r="AV15" s="58">
        <v>1</v>
      </c>
      <c r="AW15" s="55">
        <v>0</v>
      </c>
      <c r="AX15" s="58">
        <v>0</v>
      </c>
      <c r="AY15">
        <f t="shared" si="2"/>
        <v>6</v>
      </c>
      <c r="AZ15">
        <f t="shared" si="3"/>
        <v>8</v>
      </c>
      <c r="BA15">
        <f t="shared" si="4"/>
        <v>6</v>
      </c>
      <c r="BB15">
        <f t="shared" si="5"/>
        <v>5</v>
      </c>
    </row>
    <row r="16" spans="1:54" ht="13.5">
      <c r="A16" s="70"/>
      <c r="B16" s="38" t="s">
        <v>65</v>
      </c>
      <c r="C16" s="22" t="s">
        <v>66</v>
      </c>
      <c r="D16" s="30" t="s">
        <v>67</v>
      </c>
      <c r="E16" s="3" t="s">
        <v>68</v>
      </c>
      <c r="F16" s="23" t="s">
        <v>69</v>
      </c>
      <c r="G16" s="24">
        <f t="shared" si="0"/>
        <v>0.7575757575757576</v>
      </c>
      <c r="H16" s="25"/>
      <c r="I16" s="22">
        <f t="shared" si="1"/>
        <v>25</v>
      </c>
      <c r="J16" s="22"/>
      <c r="K16" s="52">
        <v>1</v>
      </c>
      <c r="L16" s="51">
        <v>1</v>
      </c>
      <c r="M16" s="52">
        <v>0</v>
      </c>
      <c r="N16" s="51">
        <v>1</v>
      </c>
      <c r="O16" s="52">
        <v>0</v>
      </c>
      <c r="P16" s="51">
        <v>0</v>
      </c>
      <c r="Q16" s="52">
        <v>1</v>
      </c>
      <c r="R16" s="51">
        <v>1</v>
      </c>
      <c r="S16" s="52">
        <v>0</v>
      </c>
      <c r="T16" s="51">
        <v>1</v>
      </c>
      <c r="U16" s="55">
        <v>0</v>
      </c>
      <c r="V16" s="58">
        <v>0</v>
      </c>
      <c r="W16" s="55">
        <v>1</v>
      </c>
      <c r="X16" s="58">
        <v>1</v>
      </c>
      <c r="Y16" s="55">
        <v>1</v>
      </c>
      <c r="Z16" s="58">
        <v>1</v>
      </c>
      <c r="AA16" s="55">
        <v>1</v>
      </c>
      <c r="AB16" s="58">
        <v>0</v>
      </c>
      <c r="AC16" s="55">
        <v>0</v>
      </c>
      <c r="AD16" s="58">
        <v>1</v>
      </c>
      <c r="AE16" s="52">
        <v>0</v>
      </c>
      <c r="AF16" s="51">
        <v>1</v>
      </c>
      <c r="AG16" s="52">
        <v>1</v>
      </c>
      <c r="AH16" s="51">
        <v>1</v>
      </c>
      <c r="AI16" s="52">
        <v>0</v>
      </c>
      <c r="AJ16" s="51">
        <v>1</v>
      </c>
      <c r="AK16" s="52">
        <v>0</v>
      </c>
      <c r="AL16" s="51">
        <v>1</v>
      </c>
      <c r="AM16" s="52">
        <v>1</v>
      </c>
      <c r="AN16" s="51">
        <v>0</v>
      </c>
      <c r="AO16" s="55">
        <v>1</v>
      </c>
      <c r="AP16" s="58">
        <v>1</v>
      </c>
      <c r="AQ16" s="55">
        <v>0</v>
      </c>
      <c r="AR16" s="58">
        <v>1</v>
      </c>
      <c r="AS16" s="55">
        <v>1</v>
      </c>
      <c r="AT16" s="58">
        <v>1</v>
      </c>
      <c r="AU16" s="55">
        <v>1</v>
      </c>
      <c r="AV16" s="58">
        <v>1</v>
      </c>
      <c r="AW16" s="55">
        <v>0</v>
      </c>
      <c r="AX16" s="58">
        <v>0</v>
      </c>
      <c r="AY16">
        <f t="shared" si="2"/>
        <v>6</v>
      </c>
      <c r="AZ16">
        <f t="shared" si="3"/>
        <v>6</v>
      </c>
      <c r="BA16">
        <f t="shared" si="4"/>
        <v>6</v>
      </c>
      <c r="BB16">
        <f t="shared" si="5"/>
        <v>7</v>
      </c>
    </row>
    <row r="17" spans="1:54" ht="13.5">
      <c r="A17" s="69">
        <v>10</v>
      </c>
      <c r="B17" s="22" t="s">
        <v>70</v>
      </c>
      <c r="C17" s="22" t="s">
        <v>71</v>
      </c>
      <c r="D17" s="30" t="s">
        <v>72</v>
      </c>
      <c r="E17" s="3" t="s">
        <v>40</v>
      </c>
      <c r="F17" s="23" t="s">
        <v>36</v>
      </c>
      <c r="G17" s="24">
        <f t="shared" si="0"/>
        <v>0.7272727272727273</v>
      </c>
      <c r="H17" s="25"/>
      <c r="I17" s="22">
        <f aca="true" t="shared" si="6" ref="I17:I28">SUM(AY17:BB17)</f>
        <v>24</v>
      </c>
      <c r="J17" s="22"/>
      <c r="K17" s="52">
        <v>1</v>
      </c>
      <c r="L17" s="51">
        <v>0</v>
      </c>
      <c r="M17" s="52">
        <v>1</v>
      </c>
      <c r="N17" s="51">
        <v>0</v>
      </c>
      <c r="O17" s="52">
        <v>0</v>
      </c>
      <c r="P17" s="51">
        <v>0</v>
      </c>
      <c r="Q17" s="52">
        <v>1</v>
      </c>
      <c r="R17" s="51">
        <v>1</v>
      </c>
      <c r="S17" s="52">
        <v>1</v>
      </c>
      <c r="T17" s="51">
        <v>1</v>
      </c>
      <c r="U17" s="55">
        <v>1</v>
      </c>
      <c r="V17" s="58">
        <v>1</v>
      </c>
      <c r="W17" s="55">
        <v>1</v>
      </c>
      <c r="X17" s="58">
        <v>0</v>
      </c>
      <c r="Y17" s="55">
        <v>0</v>
      </c>
      <c r="Z17" s="58">
        <v>0</v>
      </c>
      <c r="AA17" s="55">
        <v>1</v>
      </c>
      <c r="AB17" s="58">
        <v>1</v>
      </c>
      <c r="AC17" s="55">
        <v>1</v>
      </c>
      <c r="AD17" s="58">
        <v>0</v>
      </c>
      <c r="AE17" s="52">
        <v>0</v>
      </c>
      <c r="AF17" s="51">
        <v>0</v>
      </c>
      <c r="AG17" s="52">
        <v>1</v>
      </c>
      <c r="AH17" s="51">
        <v>1</v>
      </c>
      <c r="AI17" s="52">
        <v>1</v>
      </c>
      <c r="AJ17" s="51">
        <v>1</v>
      </c>
      <c r="AK17" s="52">
        <v>1</v>
      </c>
      <c r="AL17" s="51">
        <v>0</v>
      </c>
      <c r="AM17" s="52">
        <v>1</v>
      </c>
      <c r="AN17" s="51">
        <v>1</v>
      </c>
      <c r="AO17" s="55">
        <v>1</v>
      </c>
      <c r="AP17" s="58">
        <v>0</v>
      </c>
      <c r="AQ17" s="55">
        <v>1</v>
      </c>
      <c r="AR17" s="58">
        <v>1</v>
      </c>
      <c r="AS17" s="55">
        <v>0</v>
      </c>
      <c r="AT17" s="58">
        <v>0</v>
      </c>
      <c r="AU17" s="55">
        <v>1</v>
      </c>
      <c r="AV17" s="58">
        <v>1</v>
      </c>
      <c r="AW17" s="55">
        <v>0</v>
      </c>
      <c r="AX17" s="58">
        <v>0</v>
      </c>
      <c r="AY17">
        <f aca="true" t="shared" si="7" ref="AY17:AY28">SUM(K17:T17)</f>
        <v>6</v>
      </c>
      <c r="AZ17">
        <f aca="true" t="shared" si="8" ref="AZ17:AZ28">SUM(U17:AD17)</f>
        <v>6</v>
      </c>
      <c r="BA17">
        <f aca="true" t="shared" si="9" ref="BA17:BA28">SUM(AE17:AN17)</f>
        <v>7</v>
      </c>
      <c r="BB17">
        <f aca="true" t="shared" si="10" ref="BB17:BB28">SUM(AO17:AX17)</f>
        <v>5</v>
      </c>
    </row>
    <row r="18" spans="1:54" ht="27">
      <c r="A18" s="71"/>
      <c r="B18" s="38" t="s">
        <v>60</v>
      </c>
      <c r="C18" s="22" t="s">
        <v>73</v>
      </c>
      <c r="D18" s="30" t="s">
        <v>74</v>
      </c>
      <c r="E18" s="3" t="s">
        <v>75</v>
      </c>
      <c r="F18" s="23" t="s">
        <v>76</v>
      </c>
      <c r="G18" s="24">
        <f t="shared" si="0"/>
        <v>0.7272727272727273</v>
      </c>
      <c r="H18" s="25"/>
      <c r="I18" s="22">
        <f t="shared" si="6"/>
        <v>24</v>
      </c>
      <c r="J18" s="22"/>
      <c r="K18" s="52">
        <v>1</v>
      </c>
      <c r="L18" s="51">
        <v>0</v>
      </c>
      <c r="M18" s="52">
        <v>0</v>
      </c>
      <c r="N18" s="51">
        <v>0</v>
      </c>
      <c r="O18" s="52">
        <v>0</v>
      </c>
      <c r="P18" s="51">
        <v>1</v>
      </c>
      <c r="Q18" s="52">
        <v>1</v>
      </c>
      <c r="R18" s="51">
        <v>1</v>
      </c>
      <c r="S18" s="52">
        <v>0</v>
      </c>
      <c r="T18" s="51">
        <v>1</v>
      </c>
      <c r="U18" s="55">
        <v>1</v>
      </c>
      <c r="V18" s="58">
        <v>1</v>
      </c>
      <c r="W18" s="55">
        <v>0</v>
      </c>
      <c r="X18" s="58">
        <v>1</v>
      </c>
      <c r="Y18" s="55">
        <v>1</v>
      </c>
      <c r="Z18" s="58">
        <v>0</v>
      </c>
      <c r="AA18" s="55">
        <v>1</v>
      </c>
      <c r="AB18" s="58">
        <v>0</v>
      </c>
      <c r="AC18" s="55">
        <v>0</v>
      </c>
      <c r="AD18" s="58">
        <v>0</v>
      </c>
      <c r="AE18" s="52">
        <v>1</v>
      </c>
      <c r="AF18" s="51">
        <v>1</v>
      </c>
      <c r="AG18" s="52">
        <v>1</v>
      </c>
      <c r="AH18" s="51">
        <v>1</v>
      </c>
      <c r="AI18" s="52">
        <v>0</v>
      </c>
      <c r="AJ18" s="51">
        <v>0</v>
      </c>
      <c r="AK18" s="52">
        <v>0</v>
      </c>
      <c r="AL18" s="51">
        <v>1</v>
      </c>
      <c r="AM18" s="52">
        <v>0</v>
      </c>
      <c r="AN18" s="51">
        <v>1</v>
      </c>
      <c r="AO18" s="55">
        <v>1</v>
      </c>
      <c r="AP18" s="58">
        <v>1</v>
      </c>
      <c r="AQ18" s="55">
        <v>1</v>
      </c>
      <c r="AR18" s="58">
        <v>0</v>
      </c>
      <c r="AS18" s="55">
        <v>1</v>
      </c>
      <c r="AT18" s="58">
        <v>1</v>
      </c>
      <c r="AU18" s="55">
        <v>1</v>
      </c>
      <c r="AV18" s="58">
        <v>1</v>
      </c>
      <c r="AW18" s="55">
        <v>1</v>
      </c>
      <c r="AX18" s="58">
        <v>0</v>
      </c>
      <c r="AY18">
        <f t="shared" si="7"/>
        <v>5</v>
      </c>
      <c r="AZ18">
        <f t="shared" si="8"/>
        <v>5</v>
      </c>
      <c r="BA18">
        <f t="shared" si="9"/>
        <v>6</v>
      </c>
      <c r="BB18">
        <f t="shared" si="10"/>
        <v>8</v>
      </c>
    </row>
    <row r="19" spans="1:54" ht="13.5">
      <c r="A19" s="70"/>
      <c r="B19" s="22" t="s">
        <v>77</v>
      </c>
      <c r="C19" s="22" t="s">
        <v>78</v>
      </c>
      <c r="D19" s="30" t="s">
        <v>77</v>
      </c>
      <c r="E19" s="3">
        <v>2</v>
      </c>
      <c r="F19" s="23" t="s">
        <v>64</v>
      </c>
      <c r="G19" s="24">
        <f t="shared" si="0"/>
        <v>0.7272727272727273</v>
      </c>
      <c r="H19" s="25"/>
      <c r="I19" s="22">
        <f t="shared" si="6"/>
        <v>24</v>
      </c>
      <c r="J19" s="22"/>
      <c r="K19" s="52">
        <v>1</v>
      </c>
      <c r="L19" s="51">
        <v>1</v>
      </c>
      <c r="M19" s="52">
        <v>1</v>
      </c>
      <c r="N19" s="51">
        <v>0</v>
      </c>
      <c r="O19" s="52">
        <v>0</v>
      </c>
      <c r="P19" s="51">
        <v>0</v>
      </c>
      <c r="Q19" s="52">
        <v>1</v>
      </c>
      <c r="R19" s="51">
        <v>0</v>
      </c>
      <c r="S19" s="52">
        <v>0</v>
      </c>
      <c r="T19" s="51">
        <v>1</v>
      </c>
      <c r="U19" s="55">
        <v>1</v>
      </c>
      <c r="V19" s="58">
        <v>0</v>
      </c>
      <c r="W19" s="55">
        <v>1</v>
      </c>
      <c r="X19" s="58">
        <v>0</v>
      </c>
      <c r="Y19" s="55">
        <v>1</v>
      </c>
      <c r="Z19" s="58">
        <v>1</v>
      </c>
      <c r="AA19" s="55">
        <v>0</v>
      </c>
      <c r="AB19" s="58">
        <v>0</v>
      </c>
      <c r="AC19" s="55">
        <v>1</v>
      </c>
      <c r="AD19" s="58">
        <v>1</v>
      </c>
      <c r="AE19" s="52">
        <v>1</v>
      </c>
      <c r="AF19" s="51">
        <v>1</v>
      </c>
      <c r="AG19" s="52">
        <v>1</v>
      </c>
      <c r="AH19" s="51">
        <v>0</v>
      </c>
      <c r="AI19" s="52">
        <v>1</v>
      </c>
      <c r="AJ19" s="51">
        <v>1</v>
      </c>
      <c r="AK19" s="52">
        <v>0</v>
      </c>
      <c r="AL19" s="51">
        <v>1</v>
      </c>
      <c r="AM19" s="52">
        <v>0</v>
      </c>
      <c r="AN19" s="51">
        <v>1</v>
      </c>
      <c r="AO19" s="55">
        <v>1</v>
      </c>
      <c r="AP19" s="58">
        <v>0</v>
      </c>
      <c r="AQ19" s="55">
        <v>0</v>
      </c>
      <c r="AR19" s="58">
        <v>1</v>
      </c>
      <c r="AS19" s="55">
        <v>0</v>
      </c>
      <c r="AT19" s="58">
        <v>1</v>
      </c>
      <c r="AU19" s="55">
        <v>0</v>
      </c>
      <c r="AV19" s="58">
        <v>1</v>
      </c>
      <c r="AW19" s="55">
        <v>1</v>
      </c>
      <c r="AX19" s="58">
        <v>1</v>
      </c>
      <c r="AY19">
        <f t="shared" si="7"/>
        <v>5</v>
      </c>
      <c r="AZ19">
        <f t="shared" si="8"/>
        <v>6</v>
      </c>
      <c r="BA19">
        <f t="shared" si="9"/>
        <v>7</v>
      </c>
      <c r="BB19">
        <f t="shared" si="10"/>
        <v>6</v>
      </c>
    </row>
    <row r="20" spans="1:54" ht="13.5">
      <c r="A20" s="69">
        <v>13</v>
      </c>
      <c r="B20" s="38" t="s">
        <v>79</v>
      </c>
      <c r="C20" s="22" t="s">
        <v>80</v>
      </c>
      <c r="D20" s="30" t="s">
        <v>80</v>
      </c>
      <c r="E20" s="3"/>
      <c r="F20" s="23"/>
      <c r="G20" s="24">
        <f t="shared" si="0"/>
        <v>0.696969696969697</v>
      </c>
      <c r="H20" s="25"/>
      <c r="I20" s="22">
        <f t="shared" si="6"/>
        <v>23</v>
      </c>
      <c r="J20" s="22"/>
      <c r="K20" s="52">
        <v>1</v>
      </c>
      <c r="L20" s="51">
        <v>0</v>
      </c>
      <c r="M20" s="52">
        <v>1</v>
      </c>
      <c r="N20" s="51">
        <v>0</v>
      </c>
      <c r="O20" s="52">
        <v>1</v>
      </c>
      <c r="P20" s="51">
        <v>1</v>
      </c>
      <c r="Q20" s="52">
        <v>0</v>
      </c>
      <c r="R20" s="51">
        <v>1</v>
      </c>
      <c r="S20" s="52">
        <v>1</v>
      </c>
      <c r="T20" s="51">
        <v>1</v>
      </c>
      <c r="U20" s="55">
        <v>1</v>
      </c>
      <c r="V20" s="58">
        <v>0</v>
      </c>
      <c r="W20" s="55">
        <v>1</v>
      </c>
      <c r="X20" s="58">
        <v>1</v>
      </c>
      <c r="Y20" s="55">
        <v>1</v>
      </c>
      <c r="Z20" s="58">
        <v>1</v>
      </c>
      <c r="AA20" s="55">
        <v>0</v>
      </c>
      <c r="AB20" s="58">
        <v>1</v>
      </c>
      <c r="AC20" s="55">
        <v>0</v>
      </c>
      <c r="AD20" s="58">
        <v>1</v>
      </c>
      <c r="AE20" s="52">
        <v>1</v>
      </c>
      <c r="AF20" s="51">
        <v>0</v>
      </c>
      <c r="AG20" s="52">
        <v>0</v>
      </c>
      <c r="AH20" s="51">
        <v>0</v>
      </c>
      <c r="AI20" s="52">
        <v>1</v>
      </c>
      <c r="AJ20" s="51">
        <v>0</v>
      </c>
      <c r="AK20" s="52">
        <v>1</v>
      </c>
      <c r="AL20" s="51">
        <v>0</v>
      </c>
      <c r="AM20" s="52">
        <v>0</v>
      </c>
      <c r="AN20" s="51">
        <v>0</v>
      </c>
      <c r="AO20" s="55">
        <v>1</v>
      </c>
      <c r="AP20" s="58">
        <v>0</v>
      </c>
      <c r="AQ20" s="55">
        <v>1</v>
      </c>
      <c r="AR20" s="58">
        <v>1</v>
      </c>
      <c r="AS20" s="55">
        <v>1</v>
      </c>
      <c r="AT20" s="58">
        <v>1</v>
      </c>
      <c r="AU20" s="55">
        <v>0</v>
      </c>
      <c r="AV20" s="58">
        <v>0</v>
      </c>
      <c r="AW20" s="55">
        <v>0</v>
      </c>
      <c r="AX20" s="58">
        <v>1</v>
      </c>
      <c r="AY20">
        <f t="shared" si="7"/>
        <v>7</v>
      </c>
      <c r="AZ20">
        <f t="shared" si="8"/>
        <v>7</v>
      </c>
      <c r="BA20">
        <f t="shared" si="9"/>
        <v>3</v>
      </c>
      <c r="BB20">
        <f t="shared" si="10"/>
        <v>6</v>
      </c>
    </row>
    <row r="21" spans="1:54" ht="27">
      <c r="A21" s="70"/>
      <c r="B21" s="22" t="s">
        <v>81</v>
      </c>
      <c r="C21" s="22" t="s">
        <v>82</v>
      </c>
      <c r="D21" s="30" t="s">
        <v>83</v>
      </c>
      <c r="E21" s="3" t="s">
        <v>84</v>
      </c>
      <c r="F21" s="23" t="s">
        <v>85</v>
      </c>
      <c r="G21" s="24">
        <f t="shared" si="0"/>
        <v>0.696969696969697</v>
      </c>
      <c r="H21" s="25"/>
      <c r="I21" s="22">
        <f t="shared" si="6"/>
        <v>23</v>
      </c>
      <c r="J21" s="22"/>
      <c r="K21" s="52">
        <v>1</v>
      </c>
      <c r="L21" s="51">
        <v>1</v>
      </c>
      <c r="M21" s="52">
        <v>1</v>
      </c>
      <c r="N21" s="51">
        <v>1</v>
      </c>
      <c r="O21" s="52">
        <v>1</v>
      </c>
      <c r="P21" s="51">
        <v>0</v>
      </c>
      <c r="Q21" s="52">
        <v>1</v>
      </c>
      <c r="R21" s="51">
        <v>1</v>
      </c>
      <c r="S21" s="52">
        <v>1</v>
      </c>
      <c r="T21" s="51">
        <v>1</v>
      </c>
      <c r="U21" s="55">
        <v>0</v>
      </c>
      <c r="V21" s="58">
        <v>0</v>
      </c>
      <c r="W21" s="55">
        <v>0</v>
      </c>
      <c r="X21" s="58">
        <v>0</v>
      </c>
      <c r="Y21" s="55">
        <v>1</v>
      </c>
      <c r="Z21" s="58">
        <v>0</v>
      </c>
      <c r="AA21" s="55">
        <v>0</v>
      </c>
      <c r="AB21" s="58">
        <v>0</v>
      </c>
      <c r="AC21" s="55">
        <v>0</v>
      </c>
      <c r="AD21" s="58">
        <v>1</v>
      </c>
      <c r="AE21" s="52">
        <v>1</v>
      </c>
      <c r="AF21" s="51">
        <v>1</v>
      </c>
      <c r="AG21" s="52">
        <v>1</v>
      </c>
      <c r="AH21" s="51">
        <v>1</v>
      </c>
      <c r="AI21" s="52">
        <v>0</v>
      </c>
      <c r="AJ21" s="51">
        <v>0</v>
      </c>
      <c r="AK21" s="52">
        <v>1</v>
      </c>
      <c r="AL21" s="51">
        <v>1</v>
      </c>
      <c r="AM21" s="52">
        <v>0</v>
      </c>
      <c r="AN21" s="51">
        <v>0</v>
      </c>
      <c r="AO21" s="55">
        <v>1</v>
      </c>
      <c r="AP21" s="58">
        <v>0</v>
      </c>
      <c r="AQ21" s="55">
        <v>1</v>
      </c>
      <c r="AR21" s="58">
        <v>1</v>
      </c>
      <c r="AS21" s="55">
        <v>0</v>
      </c>
      <c r="AT21" s="58">
        <v>1</v>
      </c>
      <c r="AU21" s="55">
        <v>1</v>
      </c>
      <c r="AV21" s="58">
        <v>1</v>
      </c>
      <c r="AW21" s="55">
        <v>0</v>
      </c>
      <c r="AX21" s="58">
        <v>0</v>
      </c>
      <c r="AY21">
        <f t="shared" si="7"/>
        <v>9</v>
      </c>
      <c r="AZ21">
        <f t="shared" si="8"/>
        <v>2</v>
      </c>
      <c r="BA21">
        <f t="shared" si="9"/>
        <v>6</v>
      </c>
      <c r="BB21">
        <f t="shared" si="10"/>
        <v>6</v>
      </c>
    </row>
    <row r="22" spans="1:54" ht="13.5">
      <c r="A22" s="68">
        <v>15</v>
      </c>
      <c r="B22" s="38" t="s">
        <v>86</v>
      </c>
      <c r="C22" s="22" t="s">
        <v>87</v>
      </c>
      <c r="D22" s="30" t="s">
        <v>88</v>
      </c>
      <c r="E22" s="3" t="s">
        <v>89</v>
      </c>
      <c r="F22" s="23" t="s">
        <v>36</v>
      </c>
      <c r="G22" s="24">
        <f t="shared" si="0"/>
        <v>0.6666666666666666</v>
      </c>
      <c r="H22" s="25"/>
      <c r="I22" s="22">
        <f t="shared" si="6"/>
        <v>22</v>
      </c>
      <c r="J22" s="22"/>
      <c r="K22" s="52">
        <v>1</v>
      </c>
      <c r="L22" s="51">
        <v>0</v>
      </c>
      <c r="M22" s="52">
        <v>0</v>
      </c>
      <c r="N22" s="51">
        <v>0</v>
      </c>
      <c r="O22" s="52">
        <v>0</v>
      </c>
      <c r="P22" s="51">
        <v>1</v>
      </c>
      <c r="Q22" s="52">
        <v>1</v>
      </c>
      <c r="R22" s="51">
        <v>0</v>
      </c>
      <c r="S22" s="52">
        <v>0</v>
      </c>
      <c r="T22" s="51">
        <v>1</v>
      </c>
      <c r="U22" s="55">
        <v>1</v>
      </c>
      <c r="V22" s="58">
        <v>0</v>
      </c>
      <c r="W22" s="55">
        <v>1</v>
      </c>
      <c r="X22" s="58">
        <v>1</v>
      </c>
      <c r="Y22" s="55">
        <v>1</v>
      </c>
      <c r="Z22" s="58">
        <v>1</v>
      </c>
      <c r="AA22" s="55">
        <v>1</v>
      </c>
      <c r="AB22" s="58">
        <v>0</v>
      </c>
      <c r="AC22" s="55">
        <v>0</v>
      </c>
      <c r="AD22" s="58">
        <v>0</v>
      </c>
      <c r="AE22" s="52">
        <v>1</v>
      </c>
      <c r="AF22" s="51">
        <v>1</v>
      </c>
      <c r="AG22" s="52">
        <v>0</v>
      </c>
      <c r="AH22" s="51">
        <v>1</v>
      </c>
      <c r="AI22" s="52">
        <v>1</v>
      </c>
      <c r="AJ22" s="51">
        <v>0</v>
      </c>
      <c r="AK22" s="52">
        <v>1</v>
      </c>
      <c r="AL22" s="51">
        <v>1</v>
      </c>
      <c r="AM22" s="52">
        <v>0</v>
      </c>
      <c r="AN22" s="51">
        <v>0</v>
      </c>
      <c r="AO22" s="55">
        <v>1</v>
      </c>
      <c r="AP22" s="58">
        <v>1</v>
      </c>
      <c r="AQ22" s="55">
        <v>1</v>
      </c>
      <c r="AR22" s="58">
        <v>1</v>
      </c>
      <c r="AS22" s="55">
        <v>1</v>
      </c>
      <c r="AT22" s="58">
        <v>1</v>
      </c>
      <c r="AU22" s="55">
        <v>0</v>
      </c>
      <c r="AV22" s="58">
        <v>0</v>
      </c>
      <c r="AW22" s="55">
        <v>0</v>
      </c>
      <c r="AX22" s="58">
        <v>0</v>
      </c>
      <c r="AY22">
        <f t="shared" si="7"/>
        <v>4</v>
      </c>
      <c r="AZ22">
        <f t="shared" si="8"/>
        <v>6</v>
      </c>
      <c r="BA22">
        <f t="shared" si="9"/>
        <v>6</v>
      </c>
      <c r="BB22">
        <f t="shared" si="10"/>
        <v>6</v>
      </c>
    </row>
    <row r="23" spans="1:54" ht="13.5">
      <c r="A23" s="69">
        <v>16</v>
      </c>
      <c r="B23" s="22" t="s">
        <v>90</v>
      </c>
      <c r="C23" s="22" t="s">
        <v>91</v>
      </c>
      <c r="D23" s="30" t="s">
        <v>92</v>
      </c>
      <c r="E23" s="3" t="s">
        <v>93</v>
      </c>
      <c r="F23" s="23" t="s">
        <v>94</v>
      </c>
      <c r="G23" s="24">
        <f t="shared" si="0"/>
        <v>0.6363636363636364</v>
      </c>
      <c r="H23" s="25"/>
      <c r="I23" s="22">
        <f t="shared" si="6"/>
        <v>21</v>
      </c>
      <c r="J23" s="22"/>
      <c r="K23" s="52">
        <v>0</v>
      </c>
      <c r="L23" s="51">
        <v>1</v>
      </c>
      <c r="M23" s="52">
        <v>1</v>
      </c>
      <c r="N23" s="51">
        <v>0</v>
      </c>
      <c r="O23" s="52">
        <v>0</v>
      </c>
      <c r="P23" s="51">
        <v>0</v>
      </c>
      <c r="Q23" s="52">
        <v>1</v>
      </c>
      <c r="R23" s="51">
        <v>0</v>
      </c>
      <c r="S23" s="52">
        <v>0</v>
      </c>
      <c r="T23" s="51">
        <v>1</v>
      </c>
      <c r="U23" s="55">
        <v>0</v>
      </c>
      <c r="V23" s="58">
        <v>0</v>
      </c>
      <c r="W23" s="55">
        <v>0</v>
      </c>
      <c r="X23" s="58">
        <v>0</v>
      </c>
      <c r="Y23" s="55">
        <v>1</v>
      </c>
      <c r="Z23" s="58">
        <v>1</v>
      </c>
      <c r="AA23" s="55">
        <v>0</v>
      </c>
      <c r="AB23" s="58">
        <v>1</v>
      </c>
      <c r="AC23" s="55">
        <v>0</v>
      </c>
      <c r="AD23" s="58">
        <v>0</v>
      </c>
      <c r="AE23" s="52">
        <v>0</v>
      </c>
      <c r="AF23" s="51">
        <v>0</v>
      </c>
      <c r="AG23" s="52">
        <v>1</v>
      </c>
      <c r="AH23" s="51">
        <v>1</v>
      </c>
      <c r="AI23" s="52">
        <v>1</v>
      </c>
      <c r="AJ23" s="51">
        <v>1</v>
      </c>
      <c r="AK23" s="52">
        <v>1</v>
      </c>
      <c r="AL23" s="51">
        <v>1</v>
      </c>
      <c r="AM23" s="52">
        <v>1</v>
      </c>
      <c r="AN23" s="51">
        <v>0</v>
      </c>
      <c r="AO23" s="55">
        <v>1</v>
      </c>
      <c r="AP23" s="58">
        <v>1</v>
      </c>
      <c r="AQ23" s="55">
        <v>0</v>
      </c>
      <c r="AR23" s="58">
        <v>1</v>
      </c>
      <c r="AS23" s="55">
        <v>1</v>
      </c>
      <c r="AT23" s="58">
        <v>0</v>
      </c>
      <c r="AU23" s="55">
        <v>1</v>
      </c>
      <c r="AV23" s="58">
        <v>1</v>
      </c>
      <c r="AW23" s="55">
        <v>1</v>
      </c>
      <c r="AX23" s="58">
        <v>0</v>
      </c>
      <c r="AY23">
        <f t="shared" si="7"/>
        <v>4</v>
      </c>
      <c r="AZ23">
        <f t="shared" si="8"/>
        <v>3</v>
      </c>
      <c r="BA23">
        <f t="shared" si="9"/>
        <v>7</v>
      </c>
      <c r="BB23">
        <f t="shared" si="10"/>
        <v>7</v>
      </c>
    </row>
    <row r="24" spans="1:54" ht="13.5">
      <c r="A24" s="71"/>
      <c r="B24" s="22" t="s">
        <v>95</v>
      </c>
      <c r="C24" s="22" t="s">
        <v>96</v>
      </c>
      <c r="D24" s="30" t="s">
        <v>97</v>
      </c>
      <c r="E24" s="3" t="s">
        <v>98</v>
      </c>
      <c r="F24" s="23" t="s">
        <v>99</v>
      </c>
      <c r="G24" s="24">
        <f t="shared" si="0"/>
        <v>0.6363636363636364</v>
      </c>
      <c r="H24" s="25"/>
      <c r="I24" s="22">
        <f t="shared" si="6"/>
        <v>21</v>
      </c>
      <c r="J24" s="22"/>
      <c r="K24" s="52">
        <v>0</v>
      </c>
      <c r="L24" s="51">
        <v>0</v>
      </c>
      <c r="M24" s="52">
        <v>0</v>
      </c>
      <c r="N24" s="51">
        <v>0</v>
      </c>
      <c r="O24" s="52">
        <v>0</v>
      </c>
      <c r="P24" s="51">
        <v>0</v>
      </c>
      <c r="Q24" s="52">
        <v>1</v>
      </c>
      <c r="R24" s="51">
        <v>0</v>
      </c>
      <c r="S24" s="52">
        <v>1</v>
      </c>
      <c r="T24" s="51">
        <v>1</v>
      </c>
      <c r="U24" s="55">
        <v>1</v>
      </c>
      <c r="V24" s="58">
        <v>0</v>
      </c>
      <c r="W24" s="55">
        <v>1</v>
      </c>
      <c r="X24" s="58">
        <v>1</v>
      </c>
      <c r="Y24" s="55">
        <v>0</v>
      </c>
      <c r="Z24" s="58">
        <v>1</v>
      </c>
      <c r="AA24" s="55">
        <v>1</v>
      </c>
      <c r="AB24" s="58">
        <v>0</v>
      </c>
      <c r="AC24" s="55">
        <v>1</v>
      </c>
      <c r="AD24" s="58">
        <v>0</v>
      </c>
      <c r="AE24" s="52">
        <v>1</v>
      </c>
      <c r="AF24" s="51">
        <v>0</v>
      </c>
      <c r="AG24" s="52">
        <v>1</v>
      </c>
      <c r="AH24" s="51">
        <v>1</v>
      </c>
      <c r="AI24" s="52">
        <v>0</v>
      </c>
      <c r="AJ24" s="51">
        <v>1</v>
      </c>
      <c r="AK24" s="52">
        <v>0</v>
      </c>
      <c r="AL24" s="51">
        <v>1</v>
      </c>
      <c r="AM24" s="52">
        <v>1</v>
      </c>
      <c r="AN24" s="51">
        <v>1</v>
      </c>
      <c r="AO24" s="55">
        <v>1</v>
      </c>
      <c r="AP24" s="58">
        <v>1</v>
      </c>
      <c r="AQ24" s="55">
        <v>1</v>
      </c>
      <c r="AR24" s="58">
        <v>1</v>
      </c>
      <c r="AS24" s="55">
        <v>0</v>
      </c>
      <c r="AT24" s="58">
        <v>0</v>
      </c>
      <c r="AU24" s="55">
        <v>0</v>
      </c>
      <c r="AV24" s="58">
        <v>0</v>
      </c>
      <c r="AW24" s="55">
        <v>1</v>
      </c>
      <c r="AX24" s="58">
        <v>0</v>
      </c>
      <c r="AY24">
        <f t="shared" si="7"/>
        <v>3</v>
      </c>
      <c r="AZ24">
        <f t="shared" si="8"/>
        <v>6</v>
      </c>
      <c r="BA24">
        <f t="shared" si="9"/>
        <v>7</v>
      </c>
      <c r="BB24">
        <f t="shared" si="10"/>
        <v>5</v>
      </c>
    </row>
    <row r="25" spans="1:54" ht="13.5">
      <c r="A25" s="70"/>
      <c r="B25" s="38" t="s">
        <v>100</v>
      </c>
      <c r="C25" s="22" t="s">
        <v>101</v>
      </c>
      <c r="D25" s="30" t="s">
        <v>102</v>
      </c>
      <c r="E25" s="3" t="s">
        <v>35</v>
      </c>
      <c r="F25" s="23" t="s">
        <v>103</v>
      </c>
      <c r="G25" s="24">
        <f t="shared" si="0"/>
        <v>0.6363636363636364</v>
      </c>
      <c r="H25" s="25"/>
      <c r="I25" s="22">
        <f t="shared" si="6"/>
        <v>21</v>
      </c>
      <c r="J25" s="22"/>
      <c r="K25" s="52">
        <v>1</v>
      </c>
      <c r="L25" s="51">
        <v>1</v>
      </c>
      <c r="M25" s="52">
        <v>1</v>
      </c>
      <c r="N25" s="51">
        <v>0</v>
      </c>
      <c r="O25" s="52">
        <v>1</v>
      </c>
      <c r="P25" s="51">
        <v>0</v>
      </c>
      <c r="Q25" s="52">
        <v>1</v>
      </c>
      <c r="R25" s="51">
        <v>0</v>
      </c>
      <c r="S25" s="52">
        <v>1</v>
      </c>
      <c r="T25" s="51">
        <v>1</v>
      </c>
      <c r="U25" s="55">
        <v>1</v>
      </c>
      <c r="V25" s="58">
        <v>0</v>
      </c>
      <c r="W25" s="55">
        <v>0</v>
      </c>
      <c r="X25" s="58">
        <v>1</v>
      </c>
      <c r="Y25" s="55">
        <v>1</v>
      </c>
      <c r="Z25" s="58">
        <v>1</v>
      </c>
      <c r="AA25" s="55">
        <v>1</v>
      </c>
      <c r="AB25" s="58">
        <v>0</v>
      </c>
      <c r="AC25" s="55">
        <v>0</v>
      </c>
      <c r="AD25" s="58">
        <v>1</v>
      </c>
      <c r="AE25" s="52">
        <v>0</v>
      </c>
      <c r="AF25" s="51">
        <v>0</v>
      </c>
      <c r="AG25" s="52">
        <v>1</v>
      </c>
      <c r="AH25" s="51">
        <v>0</v>
      </c>
      <c r="AI25" s="52">
        <v>0</v>
      </c>
      <c r="AJ25" s="51">
        <v>0</v>
      </c>
      <c r="AK25" s="52">
        <v>0</v>
      </c>
      <c r="AL25" s="51">
        <v>1</v>
      </c>
      <c r="AM25" s="52">
        <v>0</v>
      </c>
      <c r="AN25" s="51">
        <v>0</v>
      </c>
      <c r="AO25" s="55">
        <v>1</v>
      </c>
      <c r="AP25" s="58">
        <v>0</v>
      </c>
      <c r="AQ25" s="55">
        <v>1</v>
      </c>
      <c r="AR25" s="58">
        <v>1</v>
      </c>
      <c r="AS25" s="55">
        <v>1</v>
      </c>
      <c r="AT25" s="58">
        <v>1</v>
      </c>
      <c r="AU25" s="55">
        <v>0</v>
      </c>
      <c r="AV25" s="58">
        <v>0</v>
      </c>
      <c r="AW25" s="55">
        <v>0</v>
      </c>
      <c r="AX25" s="58">
        <v>1</v>
      </c>
      <c r="AY25">
        <f t="shared" si="7"/>
        <v>7</v>
      </c>
      <c r="AZ25">
        <f t="shared" si="8"/>
        <v>6</v>
      </c>
      <c r="BA25">
        <f t="shared" si="9"/>
        <v>2</v>
      </c>
      <c r="BB25">
        <f t="shared" si="10"/>
        <v>6</v>
      </c>
    </row>
    <row r="26" spans="1:54" ht="13.5">
      <c r="A26" s="68">
        <v>19</v>
      </c>
      <c r="B26" s="22" t="s">
        <v>104</v>
      </c>
      <c r="C26" s="22" t="s">
        <v>105</v>
      </c>
      <c r="D26" s="30" t="s">
        <v>106</v>
      </c>
      <c r="E26" s="3" t="s">
        <v>107</v>
      </c>
      <c r="F26" s="23" t="s">
        <v>36</v>
      </c>
      <c r="G26" s="24">
        <f t="shared" si="0"/>
        <v>0.5757575757575758</v>
      </c>
      <c r="H26" s="25"/>
      <c r="I26" s="22">
        <f t="shared" si="6"/>
        <v>19</v>
      </c>
      <c r="J26" s="22"/>
      <c r="K26" s="52">
        <v>0</v>
      </c>
      <c r="L26" s="51">
        <v>0</v>
      </c>
      <c r="M26" s="52">
        <v>0</v>
      </c>
      <c r="N26" s="51">
        <v>1</v>
      </c>
      <c r="O26" s="52">
        <v>0</v>
      </c>
      <c r="P26" s="51">
        <v>0</v>
      </c>
      <c r="Q26" s="52">
        <v>1</v>
      </c>
      <c r="R26" s="51">
        <v>0</v>
      </c>
      <c r="S26" s="52">
        <v>1</v>
      </c>
      <c r="T26" s="51">
        <v>0</v>
      </c>
      <c r="U26" s="55">
        <v>0</v>
      </c>
      <c r="V26" s="58">
        <v>1</v>
      </c>
      <c r="W26" s="55">
        <v>1</v>
      </c>
      <c r="X26" s="58">
        <v>1</v>
      </c>
      <c r="Y26" s="55">
        <v>1</v>
      </c>
      <c r="Z26" s="58">
        <v>0</v>
      </c>
      <c r="AA26" s="55">
        <v>1</v>
      </c>
      <c r="AB26" s="58">
        <v>0</v>
      </c>
      <c r="AC26" s="55">
        <v>1</v>
      </c>
      <c r="AD26" s="58">
        <v>1</v>
      </c>
      <c r="AE26" s="52">
        <v>1</v>
      </c>
      <c r="AF26" s="51">
        <v>0</v>
      </c>
      <c r="AG26" s="52">
        <v>1</v>
      </c>
      <c r="AH26" s="51">
        <v>1</v>
      </c>
      <c r="AI26" s="52">
        <v>0</v>
      </c>
      <c r="AJ26" s="51">
        <v>0</v>
      </c>
      <c r="AK26" s="52">
        <v>0</v>
      </c>
      <c r="AL26" s="51">
        <v>0</v>
      </c>
      <c r="AM26" s="52">
        <v>1</v>
      </c>
      <c r="AN26" s="51">
        <v>1</v>
      </c>
      <c r="AO26" s="55">
        <v>0</v>
      </c>
      <c r="AP26" s="58">
        <v>1</v>
      </c>
      <c r="AQ26" s="55">
        <v>1</v>
      </c>
      <c r="AR26" s="58">
        <v>0</v>
      </c>
      <c r="AS26" s="55">
        <v>0</v>
      </c>
      <c r="AT26" s="58">
        <v>0</v>
      </c>
      <c r="AU26" s="55">
        <v>1</v>
      </c>
      <c r="AV26" s="58">
        <v>0</v>
      </c>
      <c r="AW26" s="55">
        <v>1</v>
      </c>
      <c r="AX26" s="58">
        <v>0</v>
      </c>
      <c r="AY26">
        <f t="shared" si="7"/>
        <v>3</v>
      </c>
      <c r="AZ26">
        <f t="shared" si="8"/>
        <v>7</v>
      </c>
      <c r="BA26">
        <f t="shared" si="9"/>
        <v>5</v>
      </c>
      <c r="BB26">
        <f t="shared" si="10"/>
        <v>4</v>
      </c>
    </row>
    <row r="27" spans="1:54" ht="13.5">
      <c r="A27" s="68">
        <v>20</v>
      </c>
      <c r="B27" s="38" t="s">
        <v>108</v>
      </c>
      <c r="C27" s="22" t="s">
        <v>109</v>
      </c>
      <c r="D27" s="30"/>
      <c r="E27" s="3" t="s">
        <v>110</v>
      </c>
      <c r="F27" s="23" t="s">
        <v>36</v>
      </c>
      <c r="G27" s="24">
        <f t="shared" si="0"/>
        <v>0.5454545454545454</v>
      </c>
      <c r="H27" s="25"/>
      <c r="I27" s="22">
        <f t="shared" si="6"/>
        <v>18</v>
      </c>
      <c r="J27" s="22"/>
      <c r="K27" s="52">
        <v>0</v>
      </c>
      <c r="L27" s="51">
        <v>1</v>
      </c>
      <c r="M27" s="52">
        <v>0</v>
      </c>
      <c r="N27" s="51">
        <v>0</v>
      </c>
      <c r="O27" s="52">
        <v>0</v>
      </c>
      <c r="P27" s="51">
        <v>0</v>
      </c>
      <c r="Q27" s="52">
        <v>0</v>
      </c>
      <c r="R27" s="51">
        <v>0</v>
      </c>
      <c r="S27" s="52">
        <v>0</v>
      </c>
      <c r="T27" s="51">
        <v>1</v>
      </c>
      <c r="U27" s="55">
        <v>0</v>
      </c>
      <c r="V27" s="58">
        <v>1</v>
      </c>
      <c r="W27" s="55">
        <v>0</v>
      </c>
      <c r="X27" s="58">
        <v>1</v>
      </c>
      <c r="Y27" s="55">
        <v>1</v>
      </c>
      <c r="Z27" s="58">
        <v>0</v>
      </c>
      <c r="AA27" s="55">
        <v>1</v>
      </c>
      <c r="AB27" s="58">
        <v>0</v>
      </c>
      <c r="AC27" s="55">
        <v>1</v>
      </c>
      <c r="AD27" s="58">
        <v>1</v>
      </c>
      <c r="AE27" s="52">
        <v>1</v>
      </c>
      <c r="AF27" s="51">
        <v>0</v>
      </c>
      <c r="AG27" s="52">
        <v>0</v>
      </c>
      <c r="AH27" s="51">
        <v>1</v>
      </c>
      <c r="AI27" s="52">
        <v>1</v>
      </c>
      <c r="AJ27" s="51">
        <v>1</v>
      </c>
      <c r="AK27" s="52">
        <v>0</v>
      </c>
      <c r="AL27" s="51">
        <v>0</v>
      </c>
      <c r="AM27" s="52">
        <v>0</v>
      </c>
      <c r="AN27" s="51">
        <v>1</v>
      </c>
      <c r="AO27" s="55">
        <v>0</v>
      </c>
      <c r="AP27" s="58">
        <v>1</v>
      </c>
      <c r="AQ27" s="55">
        <v>0</v>
      </c>
      <c r="AR27" s="58">
        <v>1</v>
      </c>
      <c r="AS27" s="55">
        <v>0</v>
      </c>
      <c r="AT27" s="58">
        <v>1</v>
      </c>
      <c r="AU27" s="55">
        <v>1</v>
      </c>
      <c r="AV27" s="58">
        <v>0</v>
      </c>
      <c r="AW27" s="55">
        <v>1</v>
      </c>
      <c r="AX27" s="58">
        <v>0</v>
      </c>
      <c r="AY27">
        <f t="shared" si="7"/>
        <v>2</v>
      </c>
      <c r="AZ27">
        <f t="shared" si="8"/>
        <v>6</v>
      </c>
      <c r="BA27">
        <f t="shared" si="9"/>
        <v>5</v>
      </c>
      <c r="BB27">
        <f t="shared" si="10"/>
        <v>5</v>
      </c>
    </row>
    <row r="28" spans="1:54" ht="27">
      <c r="A28" s="68">
        <v>21</v>
      </c>
      <c r="B28" s="22" t="s">
        <v>111</v>
      </c>
      <c r="C28" s="22" t="s">
        <v>112</v>
      </c>
      <c r="D28" s="30" t="s">
        <v>113</v>
      </c>
      <c r="E28" s="3" t="s">
        <v>114</v>
      </c>
      <c r="F28" s="23" t="s">
        <v>115</v>
      </c>
      <c r="G28" s="24">
        <f t="shared" si="0"/>
        <v>0.3939393939393939</v>
      </c>
      <c r="H28" s="25"/>
      <c r="I28" s="22">
        <f t="shared" si="6"/>
        <v>13</v>
      </c>
      <c r="J28" s="22"/>
      <c r="K28" s="52">
        <v>0</v>
      </c>
      <c r="L28" s="51">
        <v>0</v>
      </c>
      <c r="M28" s="52">
        <v>0</v>
      </c>
      <c r="N28" s="51">
        <v>1</v>
      </c>
      <c r="O28" s="52">
        <v>0</v>
      </c>
      <c r="P28" s="51">
        <v>0</v>
      </c>
      <c r="Q28" s="52">
        <v>1</v>
      </c>
      <c r="R28" s="51">
        <v>1</v>
      </c>
      <c r="S28" s="52">
        <v>0</v>
      </c>
      <c r="T28" s="51">
        <v>1</v>
      </c>
      <c r="U28" s="55">
        <v>0</v>
      </c>
      <c r="V28" s="58">
        <v>1</v>
      </c>
      <c r="W28" s="55">
        <v>0</v>
      </c>
      <c r="X28" s="58">
        <v>1</v>
      </c>
      <c r="Y28" s="55">
        <v>0</v>
      </c>
      <c r="Z28" s="58">
        <v>1</v>
      </c>
      <c r="AA28" s="55">
        <v>0</v>
      </c>
      <c r="AB28" s="58">
        <v>0</v>
      </c>
      <c r="AC28" s="55">
        <v>0</v>
      </c>
      <c r="AD28" s="58">
        <v>0</v>
      </c>
      <c r="AE28" s="52">
        <v>0</v>
      </c>
      <c r="AF28" s="51">
        <v>0</v>
      </c>
      <c r="AG28" s="52">
        <v>0</v>
      </c>
      <c r="AH28" s="51">
        <v>0</v>
      </c>
      <c r="AI28" s="52">
        <v>0</v>
      </c>
      <c r="AJ28" s="51">
        <v>0</v>
      </c>
      <c r="AK28" s="52">
        <v>0</v>
      </c>
      <c r="AL28" s="51">
        <v>1</v>
      </c>
      <c r="AM28" s="52">
        <v>1</v>
      </c>
      <c r="AN28" s="51">
        <v>0</v>
      </c>
      <c r="AO28" s="55">
        <v>1</v>
      </c>
      <c r="AP28" s="58">
        <v>0</v>
      </c>
      <c r="AQ28" s="55">
        <v>0</v>
      </c>
      <c r="AR28" s="58">
        <v>0</v>
      </c>
      <c r="AS28" s="55">
        <v>1</v>
      </c>
      <c r="AT28" s="58">
        <v>1</v>
      </c>
      <c r="AU28" s="55">
        <v>0</v>
      </c>
      <c r="AV28" s="58">
        <v>1</v>
      </c>
      <c r="AW28" s="55">
        <v>0</v>
      </c>
      <c r="AX28" s="58">
        <v>0</v>
      </c>
      <c r="AY28">
        <f t="shared" si="7"/>
        <v>4</v>
      </c>
      <c r="AZ28">
        <f t="shared" si="8"/>
        <v>3</v>
      </c>
      <c r="BA28">
        <f t="shared" si="9"/>
        <v>2</v>
      </c>
      <c r="BB28">
        <f t="shared" si="10"/>
        <v>4</v>
      </c>
    </row>
    <row r="29" spans="2:9" ht="13.5">
      <c r="B29" s="36"/>
      <c r="C29" s="36"/>
      <c r="D29" s="37"/>
      <c r="H29" s="40" t="s">
        <v>18</v>
      </c>
      <c r="I29" s="41">
        <f>MAX(I8:I28)</f>
        <v>33</v>
      </c>
    </row>
    <row r="30" spans="2:4" ht="13.5">
      <c r="B30" s="36"/>
      <c r="C30" s="36"/>
      <c r="D30" s="37"/>
    </row>
    <row r="31" spans="2:4" ht="13.5">
      <c r="B31" s="36"/>
      <c r="C31" s="36"/>
      <c r="D31" s="37"/>
    </row>
    <row r="32" spans="2:50" ht="13.5">
      <c r="B32" s="36"/>
      <c r="C32" s="36"/>
      <c r="D32" s="37"/>
      <c r="I32" s="26" t="s">
        <v>17</v>
      </c>
      <c r="K32" s="60">
        <f aca="true" t="shared" si="11" ref="K32:AX32">COUNTIF(K8:K28,1)/(COUNTIF(K8:K28,0)+COUNTIF(K8:K28,"&gt;0"))*100</f>
        <v>61.904761904761905</v>
      </c>
      <c r="L32" s="60">
        <f t="shared" si="11"/>
        <v>47.61904761904761</v>
      </c>
      <c r="M32" s="60">
        <f t="shared" si="11"/>
        <v>52.38095238095239</v>
      </c>
      <c r="N32" s="60">
        <f t="shared" si="11"/>
        <v>33.33333333333333</v>
      </c>
      <c r="O32" s="60">
        <f t="shared" si="11"/>
        <v>38.095238095238095</v>
      </c>
      <c r="P32" s="60">
        <f t="shared" si="11"/>
        <v>47.61904761904761</v>
      </c>
      <c r="Q32" s="60">
        <f t="shared" si="11"/>
        <v>90.47619047619048</v>
      </c>
      <c r="R32" s="60">
        <f t="shared" si="11"/>
        <v>66.66666666666666</v>
      </c>
      <c r="S32" s="60">
        <f t="shared" si="11"/>
        <v>42.857142857142854</v>
      </c>
      <c r="T32" s="60">
        <f t="shared" si="11"/>
        <v>95.23809523809523</v>
      </c>
      <c r="U32" s="60">
        <f t="shared" si="11"/>
        <v>52.38095238095239</v>
      </c>
      <c r="V32" s="60">
        <f t="shared" si="11"/>
        <v>47.61904761904761</v>
      </c>
      <c r="W32" s="60">
        <f t="shared" si="11"/>
        <v>52.38095238095239</v>
      </c>
      <c r="X32" s="60">
        <f t="shared" si="11"/>
        <v>80.95238095238095</v>
      </c>
      <c r="Y32" s="60">
        <f t="shared" si="11"/>
        <v>76.19047619047619</v>
      </c>
      <c r="Z32" s="60">
        <f t="shared" si="11"/>
        <v>71.42857142857143</v>
      </c>
      <c r="AA32" s="60">
        <f t="shared" si="11"/>
        <v>61.904761904761905</v>
      </c>
      <c r="AB32" s="60">
        <f t="shared" si="11"/>
        <v>42.857142857142854</v>
      </c>
      <c r="AC32" s="60">
        <f t="shared" si="11"/>
        <v>57.14285714285714</v>
      </c>
      <c r="AD32" s="60">
        <f t="shared" si="11"/>
        <v>71.42857142857143</v>
      </c>
      <c r="AE32" s="60">
        <f t="shared" si="11"/>
        <v>66.66666666666666</v>
      </c>
      <c r="AF32" s="60">
        <f t="shared" si="11"/>
        <v>52.38095238095239</v>
      </c>
      <c r="AG32" s="60">
        <f t="shared" si="11"/>
        <v>80.95238095238095</v>
      </c>
      <c r="AH32" s="60">
        <f t="shared" si="11"/>
        <v>76.19047619047619</v>
      </c>
      <c r="AI32" s="60">
        <f t="shared" si="11"/>
        <v>66.66666666666666</v>
      </c>
      <c r="AJ32" s="60">
        <f t="shared" si="11"/>
        <v>47.61904761904761</v>
      </c>
      <c r="AK32" s="60">
        <f t="shared" si="11"/>
        <v>47.61904761904761</v>
      </c>
      <c r="AL32" s="60">
        <f t="shared" si="11"/>
        <v>57.14285714285714</v>
      </c>
      <c r="AM32" s="60">
        <f t="shared" si="11"/>
        <v>47.61904761904761</v>
      </c>
      <c r="AN32" s="60">
        <f t="shared" si="11"/>
        <v>57.14285714285714</v>
      </c>
      <c r="AO32" s="60">
        <f t="shared" si="11"/>
        <v>85.71428571428571</v>
      </c>
      <c r="AP32" s="60">
        <f t="shared" si="11"/>
        <v>61.904761904761905</v>
      </c>
      <c r="AQ32" s="60">
        <f t="shared" si="11"/>
        <v>71.42857142857143</v>
      </c>
      <c r="AR32" s="60">
        <f t="shared" si="11"/>
        <v>80.95238095238095</v>
      </c>
      <c r="AS32" s="60">
        <f t="shared" si="11"/>
        <v>61.904761904761905</v>
      </c>
      <c r="AT32" s="60">
        <f t="shared" si="11"/>
        <v>57.14285714285714</v>
      </c>
      <c r="AU32" s="60">
        <f t="shared" si="11"/>
        <v>57.14285714285714</v>
      </c>
      <c r="AV32" s="60">
        <f t="shared" si="11"/>
        <v>61.904761904761905</v>
      </c>
      <c r="AW32" s="60">
        <f t="shared" si="11"/>
        <v>52.38095238095239</v>
      </c>
      <c r="AX32" s="60">
        <f t="shared" si="11"/>
        <v>33.33333333333333</v>
      </c>
    </row>
    <row r="33" spans="2:50" ht="13.5">
      <c r="B33" s="36"/>
      <c r="C33" s="36"/>
      <c r="D33" s="37"/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11</v>
      </c>
      <c r="Q33" s="21" t="s">
        <v>11</v>
      </c>
      <c r="R33" s="21" t="s">
        <v>11</v>
      </c>
      <c r="S33" s="21" t="s">
        <v>11</v>
      </c>
      <c r="T33" s="21" t="s">
        <v>11</v>
      </c>
      <c r="U33" s="21" t="s">
        <v>11</v>
      </c>
      <c r="V33" s="21" t="s">
        <v>11</v>
      </c>
      <c r="W33" s="21" t="s">
        <v>11</v>
      </c>
      <c r="X33" s="21" t="s">
        <v>11</v>
      </c>
      <c r="Y33" s="21" t="s">
        <v>11</v>
      </c>
      <c r="Z33" s="21" t="s">
        <v>11</v>
      </c>
      <c r="AA33" s="21" t="s">
        <v>11</v>
      </c>
      <c r="AB33" s="21" t="s">
        <v>11</v>
      </c>
      <c r="AC33" s="21" t="s">
        <v>11</v>
      </c>
      <c r="AD33" s="21" t="s">
        <v>11</v>
      </c>
      <c r="AE33" s="21" t="s">
        <v>11</v>
      </c>
      <c r="AF33" s="21" t="s">
        <v>11</v>
      </c>
      <c r="AG33" s="21" t="s">
        <v>11</v>
      </c>
      <c r="AH33" s="21" t="s">
        <v>11</v>
      </c>
      <c r="AI33" s="21" t="s">
        <v>11</v>
      </c>
      <c r="AJ33" s="21" t="s">
        <v>11</v>
      </c>
      <c r="AK33" s="21" t="s">
        <v>11</v>
      </c>
      <c r="AL33" s="21" t="s">
        <v>11</v>
      </c>
      <c r="AM33" s="21" t="s">
        <v>11</v>
      </c>
      <c r="AN33" s="21" t="s">
        <v>11</v>
      </c>
      <c r="AO33" s="21" t="s">
        <v>11</v>
      </c>
      <c r="AP33" s="21" t="s">
        <v>11</v>
      </c>
      <c r="AQ33" s="21" t="s">
        <v>11</v>
      </c>
      <c r="AR33" s="21" t="s">
        <v>11</v>
      </c>
      <c r="AS33" s="21" t="s">
        <v>11</v>
      </c>
      <c r="AT33" s="21" t="s">
        <v>11</v>
      </c>
      <c r="AU33" s="21" t="s">
        <v>11</v>
      </c>
      <c r="AV33" s="21" t="s">
        <v>11</v>
      </c>
      <c r="AW33" s="21" t="s">
        <v>11</v>
      </c>
      <c r="AX33" s="21" t="s">
        <v>11</v>
      </c>
    </row>
    <row r="34" spans="2:4" ht="13.5">
      <c r="B34" s="36"/>
      <c r="C34" s="36"/>
      <c r="D34" s="37"/>
    </row>
    <row r="35" spans="2:4" ht="13.5">
      <c r="B35" s="36"/>
      <c r="C35" s="36"/>
      <c r="D35" s="37"/>
    </row>
    <row r="37" spans="2:4" ht="13.5">
      <c r="B37" s="36"/>
      <c r="C37" s="36"/>
      <c r="D37" s="37"/>
    </row>
    <row r="38" spans="1:253" s="17" customFormat="1" ht="13.5">
      <c r="A38"/>
      <c r="B38" s="36"/>
      <c r="C38" s="36"/>
      <c r="D38" s="37"/>
      <c r="F38" s="19"/>
      <c r="G38" s="28"/>
      <c r="H38" s="2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7" customFormat="1" ht="13.5">
      <c r="A39"/>
      <c r="B39" s="36"/>
      <c r="C39" s="36"/>
      <c r="D39" s="37"/>
      <c r="F39" s="19"/>
      <c r="G39" s="28"/>
      <c r="H39" s="2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7" customFormat="1" ht="13.5">
      <c r="A40"/>
      <c r="B40" s="36"/>
      <c r="C40" s="36"/>
      <c r="D40" s="37"/>
      <c r="F40" s="19"/>
      <c r="G40" s="28"/>
      <c r="H40" s="2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7" customFormat="1" ht="13.5">
      <c r="A41"/>
      <c r="B41" s="36"/>
      <c r="C41" s="36"/>
      <c r="D41" s="37"/>
      <c r="F41" s="19"/>
      <c r="G41" s="28"/>
      <c r="H41" s="2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7" customFormat="1" ht="13.5">
      <c r="A42"/>
      <c r="B42" s="36"/>
      <c r="C42" s="36"/>
      <c r="D42" s="37"/>
      <c r="F42" s="19"/>
      <c r="G42" s="28"/>
      <c r="H42" s="2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7" customFormat="1" ht="13.5">
      <c r="A43"/>
      <c r="B43" s="36"/>
      <c r="C43" s="36"/>
      <c r="D43" s="37"/>
      <c r="F43" s="19"/>
      <c r="G43" s="28"/>
      <c r="H43" s="20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7" customFormat="1" ht="13.5">
      <c r="A44"/>
      <c r="B44" s="36"/>
      <c r="C44" s="36"/>
      <c r="D44" s="37"/>
      <c r="F44" s="19"/>
      <c r="G44" s="28"/>
      <c r="H44" s="20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7" customFormat="1" ht="13.5">
      <c r="A45"/>
      <c r="B45" s="36"/>
      <c r="C45" s="36"/>
      <c r="D45" s="37"/>
      <c r="F45" s="19"/>
      <c r="G45" s="28"/>
      <c r="H45" s="20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s="17" customFormat="1" ht="13.5">
      <c r="A46"/>
      <c r="B46" s="36"/>
      <c r="C46" s="36"/>
      <c r="D46" s="37"/>
      <c r="F46" s="19"/>
      <c r="G46" s="28"/>
      <c r="H46" s="2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s="17" customFormat="1" ht="13.5">
      <c r="A47"/>
      <c r="B47" s="36"/>
      <c r="C47" s="36"/>
      <c r="D47" s="37"/>
      <c r="F47" s="19"/>
      <c r="G47" s="28"/>
      <c r="H47" s="2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s="17" customFormat="1" ht="13.5">
      <c r="A48"/>
      <c r="B48" s="36"/>
      <c r="C48" s="36"/>
      <c r="D48" s="37"/>
      <c r="F48" s="19"/>
      <c r="G48" s="28"/>
      <c r="H48" s="2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s="17" customFormat="1" ht="13.5">
      <c r="A49"/>
      <c r="B49" s="36"/>
      <c r="C49" s="36"/>
      <c r="D49" s="37"/>
      <c r="F49" s="19"/>
      <c r="G49" s="28"/>
      <c r="H49" s="20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s="17" customFormat="1" ht="13.5">
      <c r="A50"/>
      <c r="B50" s="36"/>
      <c r="C50" s="36"/>
      <c r="D50" s="37"/>
      <c r="F50" s="19"/>
      <c r="G50" s="28"/>
      <c r="H50" s="2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s="17" customFormat="1" ht="13.5">
      <c r="A51"/>
      <c r="B51" s="36"/>
      <c r="C51" s="36"/>
      <c r="D51" s="37"/>
      <c r="F51" s="19"/>
      <c r="G51" s="28"/>
      <c r="H51" s="20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s="17" customFormat="1" ht="13.5">
      <c r="A52"/>
      <c r="B52" s="36"/>
      <c r="C52" s="36"/>
      <c r="D52" s="37"/>
      <c r="F52" s="19"/>
      <c r="G52" s="28"/>
      <c r="H52" s="20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</sheetData>
  <sheetProtection/>
  <mergeCells count="8">
    <mergeCell ref="A20:A21"/>
    <mergeCell ref="A23:A25"/>
    <mergeCell ref="I3:I5"/>
    <mergeCell ref="G4:G6"/>
    <mergeCell ref="C4:E5"/>
    <mergeCell ref="A11:A12"/>
    <mergeCell ref="A14:A16"/>
    <mergeCell ref="A17:A19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7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13</v>
      </c>
      <c r="C3" s="5"/>
      <c r="D3" s="29"/>
      <c r="E3" s="6"/>
      <c r="F3" s="6"/>
      <c r="G3" s="7"/>
      <c r="H3" s="6"/>
      <c r="I3" s="72" t="s">
        <v>20</v>
      </c>
      <c r="J3" s="8" t="s">
        <v>1</v>
      </c>
      <c r="K3" s="47">
        <v>19</v>
      </c>
      <c r="L3" s="49">
        <v>39</v>
      </c>
      <c r="M3" s="47">
        <v>32</v>
      </c>
      <c r="N3" s="49">
        <v>29</v>
      </c>
      <c r="O3" s="47">
        <v>40</v>
      </c>
      <c r="P3" s="49">
        <v>29</v>
      </c>
      <c r="Q3" s="47">
        <v>11</v>
      </c>
      <c r="R3" s="49">
        <v>37</v>
      </c>
      <c r="S3" s="47">
        <v>31</v>
      </c>
      <c r="T3" s="49">
        <v>18</v>
      </c>
      <c r="U3" s="53">
        <v>33.5</v>
      </c>
      <c r="V3" s="56">
        <v>38</v>
      </c>
      <c r="W3" s="53">
        <v>25</v>
      </c>
      <c r="X3" s="56">
        <v>27</v>
      </c>
      <c r="Y3" s="53">
        <v>35</v>
      </c>
      <c r="Z3" s="56">
        <v>39</v>
      </c>
      <c r="AA3" s="53">
        <v>27</v>
      </c>
      <c r="AB3" s="56">
        <v>34.5</v>
      </c>
      <c r="AC3" s="53">
        <v>31</v>
      </c>
      <c r="AD3" s="56">
        <v>20</v>
      </c>
      <c r="AE3" s="47">
        <v>29</v>
      </c>
      <c r="AF3" s="49">
        <v>40</v>
      </c>
      <c r="AG3" s="47">
        <v>12</v>
      </c>
      <c r="AH3" s="49">
        <v>32</v>
      </c>
      <c r="AI3" s="47">
        <v>28</v>
      </c>
      <c r="AJ3" s="49">
        <v>38</v>
      </c>
      <c r="AK3" s="47">
        <v>31</v>
      </c>
      <c r="AL3" s="49">
        <v>30</v>
      </c>
      <c r="AM3" s="47">
        <v>30</v>
      </c>
      <c r="AN3" s="49">
        <v>24</v>
      </c>
      <c r="AO3" s="53">
        <v>18</v>
      </c>
      <c r="AP3" s="56">
        <v>23</v>
      </c>
      <c r="AQ3" s="53">
        <v>27</v>
      </c>
      <c r="AR3" s="56">
        <v>36</v>
      </c>
      <c r="AS3" s="53">
        <v>23</v>
      </c>
      <c r="AT3" s="56">
        <v>41</v>
      </c>
      <c r="AU3" s="53">
        <v>23</v>
      </c>
      <c r="AV3" s="56">
        <v>41</v>
      </c>
      <c r="AW3" s="53">
        <v>40</v>
      </c>
      <c r="AX3" s="56">
        <v>40</v>
      </c>
    </row>
    <row r="4" spans="2:50" ht="28.5" customHeight="1">
      <c r="B4" s="9"/>
      <c r="C4" s="74" t="s">
        <v>26</v>
      </c>
      <c r="D4" s="75"/>
      <c r="E4" s="75"/>
      <c r="F4" s="10"/>
      <c r="G4" s="73" t="s">
        <v>24</v>
      </c>
      <c r="H4" s="11"/>
      <c r="I4" s="72"/>
      <c r="J4" s="3" t="s">
        <v>2</v>
      </c>
      <c r="K4" s="48">
        <v>15</v>
      </c>
      <c r="L4" s="50">
        <v>40</v>
      </c>
      <c r="M4" s="48">
        <v>25</v>
      </c>
      <c r="N4" s="50">
        <v>40</v>
      </c>
      <c r="O4" s="48">
        <v>35</v>
      </c>
      <c r="P4" s="50">
        <v>40</v>
      </c>
      <c r="Q4" s="48">
        <v>20</v>
      </c>
      <c r="R4" s="50">
        <v>40</v>
      </c>
      <c r="S4" s="48">
        <v>40</v>
      </c>
      <c r="T4" s="50">
        <v>15</v>
      </c>
      <c r="U4" s="54">
        <v>25</v>
      </c>
      <c r="V4" s="57">
        <v>40</v>
      </c>
      <c r="W4" s="54">
        <v>40</v>
      </c>
      <c r="X4" s="57">
        <v>20</v>
      </c>
      <c r="Y4" s="54">
        <v>25</v>
      </c>
      <c r="Z4" s="57">
        <v>40</v>
      </c>
      <c r="AA4" s="54">
        <v>20</v>
      </c>
      <c r="AB4" s="57">
        <v>25</v>
      </c>
      <c r="AC4" s="54">
        <v>25</v>
      </c>
      <c r="AD4" s="57">
        <v>15</v>
      </c>
      <c r="AE4" s="48">
        <v>30</v>
      </c>
      <c r="AF4" s="50">
        <v>40</v>
      </c>
      <c r="AG4" s="48">
        <v>15</v>
      </c>
      <c r="AH4" s="50">
        <v>35</v>
      </c>
      <c r="AI4" s="48">
        <v>40</v>
      </c>
      <c r="AJ4" s="50">
        <v>40</v>
      </c>
      <c r="AK4" s="48">
        <v>25</v>
      </c>
      <c r="AL4" s="50">
        <v>40</v>
      </c>
      <c r="AM4" s="48">
        <v>40</v>
      </c>
      <c r="AN4" s="50">
        <v>20</v>
      </c>
      <c r="AO4" s="54">
        <v>15</v>
      </c>
      <c r="AP4" s="57">
        <v>15</v>
      </c>
      <c r="AQ4" s="54">
        <v>35</v>
      </c>
      <c r="AR4" s="57">
        <v>40</v>
      </c>
      <c r="AS4" s="54">
        <v>15</v>
      </c>
      <c r="AT4" s="57">
        <v>40</v>
      </c>
      <c r="AU4" s="54">
        <v>15</v>
      </c>
      <c r="AV4" s="57">
        <v>40</v>
      </c>
      <c r="AW4" s="54">
        <v>35</v>
      </c>
      <c r="AX4" s="57">
        <v>40</v>
      </c>
    </row>
    <row r="5" spans="1:253" ht="64.5" customHeight="1">
      <c r="A5" s="12"/>
      <c r="B5" s="13" t="s">
        <v>12</v>
      </c>
      <c r="C5" s="75"/>
      <c r="D5" s="75"/>
      <c r="E5" s="75"/>
      <c r="F5" s="14"/>
      <c r="G5" s="73"/>
      <c r="H5" s="15"/>
      <c r="I5" s="72"/>
      <c r="J5" s="62" t="s">
        <v>3</v>
      </c>
      <c r="K5" s="67"/>
      <c r="L5" s="67"/>
      <c r="M5" s="67"/>
      <c r="N5" s="67" t="s">
        <v>116</v>
      </c>
      <c r="O5" s="67"/>
      <c r="P5" s="67" t="s">
        <v>117</v>
      </c>
      <c r="Q5" s="67" t="s">
        <v>118</v>
      </c>
      <c r="R5" s="67"/>
      <c r="S5" s="67" t="s">
        <v>119</v>
      </c>
      <c r="T5" s="67"/>
      <c r="U5" s="67"/>
      <c r="V5" s="67"/>
      <c r="W5" s="67" t="s">
        <v>116</v>
      </c>
      <c r="X5" s="67"/>
      <c r="Y5" s="67"/>
      <c r="Z5" s="67"/>
      <c r="AA5" s="67"/>
      <c r="AB5" s="67"/>
      <c r="AC5" s="67"/>
      <c r="AD5" s="67"/>
      <c r="AE5" s="67" t="s">
        <v>120</v>
      </c>
      <c r="AF5" s="67"/>
      <c r="AG5" s="67" t="s">
        <v>118</v>
      </c>
      <c r="AH5" s="67"/>
      <c r="AI5" s="67" t="s">
        <v>119</v>
      </c>
      <c r="AJ5" s="67"/>
      <c r="AK5" s="67"/>
      <c r="AL5" s="67"/>
      <c r="AM5" s="67" t="s">
        <v>117</v>
      </c>
      <c r="AN5" s="67"/>
      <c r="AO5" s="16"/>
      <c r="AP5" s="16"/>
      <c r="AQ5" s="16" t="s">
        <v>120</v>
      </c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3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68">
        <v>1</v>
      </c>
      <c r="B8" s="22" t="s">
        <v>111</v>
      </c>
      <c r="C8" s="22" t="s">
        <v>121</v>
      </c>
      <c r="D8" s="30" t="s">
        <v>122</v>
      </c>
      <c r="E8" s="3" t="s">
        <v>123</v>
      </c>
      <c r="F8" s="23" t="s">
        <v>124</v>
      </c>
      <c r="G8" s="24">
        <f aca="true" t="shared" si="0" ref="G8:G15">I8/$I$48</f>
        <v>1</v>
      </c>
      <c r="H8" s="25"/>
      <c r="I8" s="25">
        <f aca="true" t="shared" si="1" ref="I8:I15">SUM(AY8:BB8)</f>
        <v>77</v>
      </c>
      <c r="J8" s="22"/>
      <c r="K8" s="52">
        <v>2</v>
      </c>
      <c r="L8" s="51">
        <v>2</v>
      </c>
      <c r="M8" s="52">
        <v>2</v>
      </c>
      <c r="N8" s="51">
        <v>2</v>
      </c>
      <c r="O8" s="52">
        <v>1</v>
      </c>
      <c r="P8" s="51">
        <v>2</v>
      </c>
      <c r="Q8" s="52">
        <v>2</v>
      </c>
      <c r="R8" s="51">
        <v>2</v>
      </c>
      <c r="S8" s="52">
        <v>2</v>
      </c>
      <c r="T8" s="51">
        <v>2</v>
      </c>
      <c r="U8" s="55">
        <v>2</v>
      </c>
      <c r="V8" s="58">
        <v>2</v>
      </c>
      <c r="W8" s="55">
        <v>2</v>
      </c>
      <c r="X8" s="58">
        <v>1</v>
      </c>
      <c r="Y8" s="55">
        <v>2</v>
      </c>
      <c r="Z8" s="58">
        <v>2</v>
      </c>
      <c r="AA8" s="55">
        <v>2</v>
      </c>
      <c r="AB8" s="58">
        <v>1</v>
      </c>
      <c r="AC8" s="55">
        <v>2</v>
      </c>
      <c r="AD8" s="58">
        <v>2</v>
      </c>
      <c r="AE8" s="52">
        <v>2</v>
      </c>
      <c r="AF8" s="51">
        <v>2</v>
      </c>
      <c r="AG8" s="52">
        <v>2</v>
      </c>
      <c r="AH8" s="51">
        <v>2</v>
      </c>
      <c r="AI8" s="52">
        <v>2</v>
      </c>
      <c r="AJ8" s="51">
        <v>2</v>
      </c>
      <c r="AK8" s="52">
        <v>2</v>
      </c>
      <c r="AL8" s="51">
        <v>2</v>
      </c>
      <c r="AM8" s="52">
        <v>2</v>
      </c>
      <c r="AN8" s="51">
        <v>2</v>
      </c>
      <c r="AO8" s="55">
        <v>2</v>
      </c>
      <c r="AP8" s="58">
        <v>2</v>
      </c>
      <c r="AQ8" s="55">
        <v>2</v>
      </c>
      <c r="AR8" s="58">
        <v>2</v>
      </c>
      <c r="AS8" s="55">
        <v>2</v>
      </c>
      <c r="AT8" s="58">
        <v>2</v>
      </c>
      <c r="AU8" s="55">
        <v>2</v>
      </c>
      <c r="AV8" s="58">
        <v>2</v>
      </c>
      <c r="AW8" s="55">
        <v>2</v>
      </c>
      <c r="AX8" s="58">
        <v>2</v>
      </c>
      <c r="AY8">
        <f aca="true" t="shared" si="2" ref="AY8:AY15">SUM(K8:T8)</f>
        <v>19</v>
      </c>
      <c r="AZ8">
        <f aca="true" t="shared" si="3" ref="AZ8:AZ15">SUM(U8:AD8)</f>
        <v>18</v>
      </c>
      <c r="BA8">
        <f aca="true" t="shared" si="4" ref="BA8:BA15">SUM(AE8:AN8)</f>
        <v>20</v>
      </c>
      <c r="BB8">
        <f aca="true" t="shared" si="5" ref="BB8:BB15">SUM(AO8:AX8)</f>
        <v>20</v>
      </c>
    </row>
    <row r="9" spans="1:54" ht="13.5">
      <c r="A9" s="68">
        <v>2</v>
      </c>
      <c r="B9" s="22" t="s">
        <v>125</v>
      </c>
      <c r="C9" s="22" t="s">
        <v>126</v>
      </c>
      <c r="D9" s="30" t="s">
        <v>127</v>
      </c>
      <c r="E9" s="3" t="s">
        <v>128</v>
      </c>
      <c r="F9" s="23" t="s">
        <v>129</v>
      </c>
      <c r="G9" s="24">
        <f t="shared" si="0"/>
        <v>0.987012987012987</v>
      </c>
      <c r="H9" s="25"/>
      <c r="I9" s="22">
        <f t="shared" si="1"/>
        <v>76</v>
      </c>
      <c r="J9" s="22"/>
      <c r="K9" s="52">
        <v>2</v>
      </c>
      <c r="L9" s="51">
        <v>1</v>
      </c>
      <c r="M9" s="52">
        <v>2</v>
      </c>
      <c r="N9" s="51">
        <v>1</v>
      </c>
      <c r="O9" s="52">
        <v>2</v>
      </c>
      <c r="P9" s="51">
        <v>2</v>
      </c>
      <c r="Q9" s="52">
        <v>2</v>
      </c>
      <c r="R9" s="51">
        <v>2</v>
      </c>
      <c r="S9" s="52">
        <v>1</v>
      </c>
      <c r="T9" s="51">
        <v>2</v>
      </c>
      <c r="U9" s="55">
        <v>2</v>
      </c>
      <c r="V9" s="58">
        <v>2</v>
      </c>
      <c r="W9" s="55">
        <v>2</v>
      </c>
      <c r="X9" s="58">
        <v>2</v>
      </c>
      <c r="Y9" s="55">
        <v>2</v>
      </c>
      <c r="Z9" s="58">
        <v>2</v>
      </c>
      <c r="AA9" s="55">
        <v>2</v>
      </c>
      <c r="AB9" s="58">
        <v>2</v>
      </c>
      <c r="AC9" s="55">
        <v>2</v>
      </c>
      <c r="AD9" s="58">
        <v>2</v>
      </c>
      <c r="AE9" s="52">
        <v>2</v>
      </c>
      <c r="AF9" s="51">
        <v>2</v>
      </c>
      <c r="AG9" s="52">
        <v>2</v>
      </c>
      <c r="AH9" s="51">
        <v>2</v>
      </c>
      <c r="AI9" s="52">
        <v>2</v>
      </c>
      <c r="AJ9" s="51">
        <v>2</v>
      </c>
      <c r="AK9" s="52">
        <v>2</v>
      </c>
      <c r="AL9" s="51">
        <v>2</v>
      </c>
      <c r="AM9" s="52">
        <v>2</v>
      </c>
      <c r="AN9" s="51">
        <v>2</v>
      </c>
      <c r="AO9" s="55">
        <v>2</v>
      </c>
      <c r="AP9" s="58">
        <v>2</v>
      </c>
      <c r="AQ9" s="55">
        <v>2</v>
      </c>
      <c r="AR9" s="58">
        <v>2</v>
      </c>
      <c r="AS9" s="55">
        <v>2</v>
      </c>
      <c r="AT9" s="58">
        <v>2</v>
      </c>
      <c r="AU9" s="55">
        <v>2</v>
      </c>
      <c r="AV9" s="58">
        <v>2</v>
      </c>
      <c r="AW9" s="55">
        <v>1</v>
      </c>
      <c r="AX9" s="58">
        <v>2</v>
      </c>
      <c r="AY9">
        <f t="shared" si="2"/>
        <v>17</v>
      </c>
      <c r="AZ9">
        <f t="shared" si="3"/>
        <v>20</v>
      </c>
      <c r="BA9">
        <f t="shared" si="4"/>
        <v>20</v>
      </c>
      <c r="BB9">
        <f t="shared" si="5"/>
        <v>19</v>
      </c>
    </row>
    <row r="10" spans="1:54" ht="13.5">
      <c r="A10" s="68">
        <v>3</v>
      </c>
      <c r="B10" s="22" t="s">
        <v>130</v>
      </c>
      <c r="C10" s="22" t="s">
        <v>131</v>
      </c>
      <c r="D10" s="30" t="s">
        <v>132</v>
      </c>
      <c r="E10" s="3" t="s">
        <v>35</v>
      </c>
      <c r="F10" s="23" t="s">
        <v>133</v>
      </c>
      <c r="G10" s="24">
        <f t="shared" si="0"/>
        <v>0.987012987012987</v>
      </c>
      <c r="H10" s="25"/>
      <c r="I10" s="22">
        <f t="shared" si="1"/>
        <v>76</v>
      </c>
      <c r="J10" s="22"/>
      <c r="K10" s="52">
        <v>2</v>
      </c>
      <c r="L10" s="51">
        <v>2</v>
      </c>
      <c r="M10" s="52">
        <v>2</v>
      </c>
      <c r="N10" s="51">
        <v>2</v>
      </c>
      <c r="O10" s="52">
        <v>2</v>
      </c>
      <c r="P10" s="51">
        <v>2</v>
      </c>
      <c r="Q10" s="52">
        <v>2</v>
      </c>
      <c r="R10" s="51">
        <v>1</v>
      </c>
      <c r="S10" s="52">
        <v>1</v>
      </c>
      <c r="T10" s="51">
        <v>2</v>
      </c>
      <c r="U10" s="55">
        <v>1</v>
      </c>
      <c r="V10" s="58">
        <v>2</v>
      </c>
      <c r="W10" s="55">
        <v>1</v>
      </c>
      <c r="X10" s="58">
        <v>2</v>
      </c>
      <c r="Y10" s="55">
        <v>2</v>
      </c>
      <c r="Z10" s="58">
        <v>2</v>
      </c>
      <c r="AA10" s="55">
        <v>2</v>
      </c>
      <c r="AB10" s="58">
        <v>2</v>
      </c>
      <c r="AC10" s="55">
        <v>2</v>
      </c>
      <c r="AD10" s="58">
        <v>2</v>
      </c>
      <c r="AE10" s="52">
        <v>2</v>
      </c>
      <c r="AF10" s="51">
        <v>2</v>
      </c>
      <c r="AG10" s="52">
        <v>2</v>
      </c>
      <c r="AH10" s="51">
        <v>2</v>
      </c>
      <c r="AI10" s="52">
        <v>2</v>
      </c>
      <c r="AJ10" s="51">
        <v>2</v>
      </c>
      <c r="AK10" s="52">
        <v>2</v>
      </c>
      <c r="AL10" s="51">
        <v>2</v>
      </c>
      <c r="AM10" s="52">
        <v>2</v>
      </c>
      <c r="AN10" s="51">
        <v>2</v>
      </c>
      <c r="AO10" s="55">
        <v>2</v>
      </c>
      <c r="AP10" s="58">
        <v>2</v>
      </c>
      <c r="AQ10" s="55">
        <v>2</v>
      </c>
      <c r="AR10" s="58">
        <v>2</v>
      </c>
      <c r="AS10" s="55">
        <v>2</v>
      </c>
      <c r="AT10" s="58">
        <v>2</v>
      </c>
      <c r="AU10" s="55">
        <v>2</v>
      </c>
      <c r="AV10" s="58">
        <v>2</v>
      </c>
      <c r="AW10" s="55">
        <v>2</v>
      </c>
      <c r="AX10" s="58">
        <v>2</v>
      </c>
      <c r="AY10">
        <f t="shared" si="2"/>
        <v>18</v>
      </c>
      <c r="AZ10">
        <f t="shared" si="3"/>
        <v>18</v>
      </c>
      <c r="BA10">
        <f t="shared" si="4"/>
        <v>20</v>
      </c>
      <c r="BB10">
        <f t="shared" si="5"/>
        <v>20</v>
      </c>
    </row>
    <row r="11" spans="1:54" ht="13.5">
      <c r="A11" s="69">
        <v>4</v>
      </c>
      <c r="B11" s="22" t="s">
        <v>111</v>
      </c>
      <c r="C11" s="22" t="s">
        <v>134</v>
      </c>
      <c r="D11" s="30" t="s">
        <v>135</v>
      </c>
      <c r="E11" s="3" t="s">
        <v>136</v>
      </c>
      <c r="F11" s="23" t="s">
        <v>137</v>
      </c>
      <c r="G11" s="24">
        <f t="shared" si="0"/>
        <v>0.961038961038961</v>
      </c>
      <c r="H11" s="25"/>
      <c r="I11" s="22">
        <f t="shared" si="1"/>
        <v>74</v>
      </c>
      <c r="J11" s="22"/>
      <c r="K11" s="52">
        <v>2</v>
      </c>
      <c r="L11" s="51">
        <v>2</v>
      </c>
      <c r="M11" s="52">
        <v>2</v>
      </c>
      <c r="N11" s="51">
        <v>2</v>
      </c>
      <c r="O11" s="52">
        <v>2</v>
      </c>
      <c r="P11" s="51">
        <v>2</v>
      </c>
      <c r="Q11" s="52">
        <v>2</v>
      </c>
      <c r="R11" s="51">
        <v>2</v>
      </c>
      <c r="S11" s="52">
        <v>2</v>
      </c>
      <c r="T11" s="51">
        <v>2</v>
      </c>
      <c r="U11" s="55">
        <v>2</v>
      </c>
      <c r="V11" s="58">
        <v>2</v>
      </c>
      <c r="W11" s="55">
        <v>1</v>
      </c>
      <c r="X11" s="58">
        <v>0</v>
      </c>
      <c r="Y11" s="55">
        <v>2</v>
      </c>
      <c r="Z11" s="58">
        <v>2</v>
      </c>
      <c r="AA11" s="55">
        <v>2</v>
      </c>
      <c r="AB11" s="58">
        <v>1</v>
      </c>
      <c r="AC11" s="55">
        <v>1</v>
      </c>
      <c r="AD11" s="58">
        <v>2</v>
      </c>
      <c r="AE11" s="52">
        <v>2</v>
      </c>
      <c r="AF11" s="51">
        <v>2</v>
      </c>
      <c r="AG11" s="52">
        <v>2</v>
      </c>
      <c r="AH11" s="51">
        <v>2</v>
      </c>
      <c r="AI11" s="52">
        <v>2</v>
      </c>
      <c r="AJ11" s="51">
        <v>2</v>
      </c>
      <c r="AK11" s="52">
        <v>1</v>
      </c>
      <c r="AL11" s="51">
        <v>2</v>
      </c>
      <c r="AM11" s="52">
        <v>2</v>
      </c>
      <c r="AN11" s="51">
        <v>2</v>
      </c>
      <c r="AO11" s="55">
        <v>2</v>
      </c>
      <c r="AP11" s="58">
        <v>2</v>
      </c>
      <c r="AQ11" s="55">
        <v>2</v>
      </c>
      <c r="AR11" s="58">
        <v>2</v>
      </c>
      <c r="AS11" s="55">
        <v>2</v>
      </c>
      <c r="AT11" s="58">
        <v>2</v>
      </c>
      <c r="AU11" s="55">
        <v>2</v>
      </c>
      <c r="AV11" s="58">
        <v>2</v>
      </c>
      <c r="AW11" s="55">
        <v>2</v>
      </c>
      <c r="AX11" s="58">
        <v>2</v>
      </c>
      <c r="AY11">
        <f t="shared" si="2"/>
        <v>20</v>
      </c>
      <c r="AZ11">
        <f t="shared" si="3"/>
        <v>15</v>
      </c>
      <c r="BA11">
        <f t="shared" si="4"/>
        <v>19</v>
      </c>
      <c r="BB11">
        <f t="shared" si="5"/>
        <v>20</v>
      </c>
    </row>
    <row r="12" spans="1:54" ht="13.5">
      <c r="A12" s="70"/>
      <c r="B12" s="38" t="s">
        <v>138</v>
      </c>
      <c r="C12" s="22" t="s">
        <v>139</v>
      </c>
      <c r="D12" s="30" t="s">
        <v>140</v>
      </c>
      <c r="E12" s="3" t="s">
        <v>141</v>
      </c>
      <c r="F12" s="23" t="s">
        <v>137</v>
      </c>
      <c r="G12" s="24">
        <f t="shared" si="0"/>
        <v>0.961038961038961</v>
      </c>
      <c r="H12" s="25"/>
      <c r="I12" s="22">
        <f t="shared" si="1"/>
        <v>74</v>
      </c>
      <c r="J12" s="22"/>
      <c r="K12" s="52">
        <v>2</v>
      </c>
      <c r="L12" s="51">
        <v>2</v>
      </c>
      <c r="M12" s="52">
        <v>2</v>
      </c>
      <c r="N12" s="51">
        <v>1</v>
      </c>
      <c r="O12" s="52">
        <v>2</v>
      </c>
      <c r="P12" s="51">
        <v>2</v>
      </c>
      <c r="Q12" s="52">
        <v>2</v>
      </c>
      <c r="R12" s="51">
        <v>2</v>
      </c>
      <c r="S12" s="52">
        <v>2</v>
      </c>
      <c r="T12" s="51">
        <v>2</v>
      </c>
      <c r="U12" s="55">
        <v>2</v>
      </c>
      <c r="V12" s="58">
        <v>2</v>
      </c>
      <c r="W12" s="55">
        <v>2</v>
      </c>
      <c r="X12" s="58">
        <v>2</v>
      </c>
      <c r="Y12" s="55">
        <v>1</v>
      </c>
      <c r="Z12" s="58">
        <v>2</v>
      </c>
      <c r="AA12" s="55">
        <v>2</v>
      </c>
      <c r="AB12" s="58">
        <v>1</v>
      </c>
      <c r="AC12" s="55">
        <v>2</v>
      </c>
      <c r="AD12" s="58">
        <v>2</v>
      </c>
      <c r="AE12" s="52">
        <v>2</v>
      </c>
      <c r="AF12" s="51">
        <v>2</v>
      </c>
      <c r="AG12" s="52">
        <v>1</v>
      </c>
      <c r="AH12" s="51">
        <v>2</v>
      </c>
      <c r="AI12" s="52">
        <v>2</v>
      </c>
      <c r="AJ12" s="51">
        <v>1</v>
      </c>
      <c r="AK12" s="52">
        <v>2</v>
      </c>
      <c r="AL12" s="51">
        <v>2</v>
      </c>
      <c r="AM12" s="52">
        <v>2</v>
      </c>
      <c r="AN12" s="51">
        <v>2</v>
      </c>
      <c r="AO12" s="55">
        <v>2</v>
      </c>
      <c r="AP12" s="58">
        <v>2</v>
      </c>
      <c r="AQ12" s="55">
        <v>2</v>
      </c>
      <c r="AR12" s="58">
        <v>2</v>
      </c>
      <c r="AS12" s="55">
        <v>2</v>
      </c>
      <c r="AT12" s="58">
        <v>2</v>
      </c>
      <c r="AU12" s="55">
        <v>1</v>
      </c>
      <c r="AV12" s="58">
        <v>2</v>
      </c>
      <c r="AW12" s="55">
        <v>2</v>
      </c>
      <c r="AX12" s="58">
        <v>2</v>
      </c>
      <c r="AY12">
        <f t="shared" si="2"/>
        <v>19</v>
      </c>
      <c r="AZ12">
        <f t="shared" si="3"/>
        <v>18</v>
      </c>
      <c r="BA12">
        <f t="shared" si="4"/>
        <v>18</v>
      </c>
      <c r="BB12">
        <f t="shared" si="5"/>
        <v>19</v>
      </c>
    </row>
    <row r="13" spans="1:54" ht="13.5">
      <c r="A13" s="69">
        <v>6</v>
      </c>
      <c r="B13" s="22" t="s">
        <v>111</v>
      </c>
      <c r="C13" s="22" t="s">
        <v>142</v>
      </c>
      <c r="D13" s="30" t="s">
        <v>143</v>
      </c>
      <c r="E13" s="3" t="s">
        <v>144</v>
      </c>
      <c r="F13" s="23" t="s">
        <v>145</v>
      </c>
      <c r="G13" s="24">
        <f t="shared" si="0"/>
        <v>0.9090909090909091</v>
      </c>
      <c r="H13" s="25"/>
      <c r="I13" s="22">
        <f t="shared" si="1"/>
        <v>70</v>
      </c>
      <c r="J13" s="22"/>
      <c r="K13" s="52">
        <v>2</v>
      </c>
      <c r="L13" s="51">
        <v>2</v>
      </c>
      <c r="M13" s="52">
        <v>2</v>
      </c>
      <c r="N13" s="51">
        <v>2</v>
      </c>
      <c r="O13" s="52">
        <v>1</v>
      </c>
      <c r="P13" s="51">
        <v>2</v>
      </c>
      <c r="Q13" s="52">
        <v>1</v>
      </c>
      <c r="R13" s="51">
        <v>2</v>
      </c>
      <c r="S13" s="52">
        <v>2</v>
      </c>
      <c r="T13" s="51">
        <v>2</v>
      </c>
      <c r="U13" s="55">
        <v>1</v>
      </c>
      <c r="V13" s="58">
        <v>2</v>
      </c>
      <c r="W13" s="55">
        <v>1</v>
      </c>
      <c r="X13" s="58">
        <v>2</v>
      </c>
      <c r="Y13" s="55">
        <v>2</v>
      </c>
      <c r="Z13" s="58">
        <v>2</v>
      </c>
      <c r="AA13" s="55">
        <v>2</v>
      </c>
      <c r="AB13" s="58">
        <v>2</v>
      </c>
      <c r="AC13" s="55">
        <v>2</v>
      </c>
      <c r="AD13" s="58">
        <v>2</v>
      </c>
      <c r="AE13" s="52">
        <v>1</v>
      </c>
      <c r="AF13" s="51">
        <v>2</v>
      </c>
      <c r="AG13" s="52">
        <v>2</v>
      </c>
      <c r="AH13" s="51">
        <v>2</v>
      </c>
      <c r="AI13" s="52">
        <v>2</v>
      </c>
      <c r="AJ13" s="51">
        <v>1</v>
      </c>
      <c r="AK13" s="52">
        <v>2</v>
      </c>
      <c r="AL13" s="51">
        <v>1</v>
      </c>
      <c r="AM13" s="52">
        <v>2</v>
      </c>
      <c r="AN13" s="51">
        <v>2</v>
      </c>
      <c r="AO13" s="55">
        <v>1</v>
      </c>
      <c r="AP13" s="58">
        <v>2</v>
      </c>
      <c r="AQ13" s="55">
        <v>2</v>
      </c>
      <c r="AR13" s="58">
        <v>2</v>
      </c>
      <c r="AS13" s="55">
        <v>2</v>
      </c>
      <c r="AT13" s="58">
        <v>2</v>
      </c>
      <c r="AU13" s="55">
        <v>1</v>
      </c>
      <c r="AV13" s="58">
        <v>2</v>
      </c>
      <c r="AW13" s="55">
        <v>1</v>
      </c>
      <c r="AX13" s="58">
        <v>2</v>
      </c>
      <c r="AY13">
        <f t="shared" si="2"/>
        <v>18</v>
      </c>
      <c r="AZ13">
        <f t="shared" si="3"/>
        <v>18</v>
      </c>
      <c r="BA13">
        <f t="shared" si="4"/>
        <v>17</v>
      </c>
      <c r="BB13">
        <f t="shared" si="5"/>
        <v>17</v>
      </c>
    </row>
    <row r="14" spans="1:54" ht="13.5">
      <c r="A14" s="70"/>
      <c r="B14" s="22" t="s">
        <v>146</v>
      </c>
      <c r="C14" s="22" t="s">
        <v>147</v>
      </c>
      <c r="D14" s="30"/>
      <c r="E14" s="22" t="s">
        <v>148</v>
      </c>
      <c r="F14" s="3"/>
      <c r="G14" s="24">
        <f t="shared" si="0"/>
        <v>0.9090909090909091</v>
      </c>
      <c r="H14" s="25"/>
      <c r="I14" s="22">
        <f t="shared" si="1"/>
        <v>70</v>
      </c>
      <c r="J14" s="22"/>
      <c r="K14" s="52">
        <v>2</v>
      </c>
      <c r="L14" s="51">
        <v>1</v>
      </c>
      <c r="M14" s="52">
        <v>1</v>
      </c>
      <c r="N14" s="51">
        <v>1</v>
      </c>
      <c r="O14" s="52">
        <v>2</v>
      </c>
      <c r="P14" s="51">
        <v>2</v>
      </c>
      <c r="Q14" s="52">
        <v>2</v>
      </c>
      <c r="R14" s="51">
        <v>2</v>
      </c>
      <c r="S14" s="52">
        <v>2</v>
      </c>
      <c r="T14" s="51">
        <v>2</v>
      </c>
      <c r="U14" s="55">
        <v>1</v>
      </c>
      <c r="V14" s="58">
        <v>2</v>
      </c>
      <c r="W14" s="55">
        <v>1</v>
      </c>
      <c r="X14" s="58">
        <v>1</v>
      </c>
      <c r="Y14" s="55">
        <v>2</v>
      </c>
      <c r="Z14" s="58">
        <v>2</v>
      </c>
      <c r="AA14" s="55">
        <v>2</v>
      </c>
      <c r="AB14" s="58">
        <v>1</v>
      </c>
      <c r="AC14" s="55">
        <v>2</v>
      </c>
      <c r="AD14" s="58">
        <v>1</v>
      </c>
      <c r="AE14" s="52">
        <v>2</v>
      </c>
      <c r="AF14" s="51">
        <v>2</v>
      </c>
      <c r="AG14" s="52">
        <v>1</v>
      </c>
      <c r="AH14" s="51">
        <v>2</v>
      </c>
      <c r="AI14" s="52">
        <v>2</v>
      </c>
      <c r="AJ14" s="51">
        <v>2</v>
      </c>
      <c r="AK14" s="52">
        <v>1</v>
      </c>
      <c r="AL14" s="51">
        <v>2</v>
      </c>
      <c r="AM14" s="52">
        <v>2</v>
      </c>
      <c r="AN14" s="51">
        <v>2</v>
      </c>
      <c r="AO14" s="55">
        <v>2</v>
      </c>
      <c r="AP14" s="58">
        <v>2</v>
      </c>
      <c r="AQ14" s="55">
        <v>2</v>
      </c>
      <c r="AR14" s="58">
        <v>2</v>
      </c>
      <c r="AS14" s="55">
        <v>2</v>
      </c>
      <c r="AT14" s="58">
        <v>2</v>
      </c>
      <c r="AU14" s="55">
        <v>2</v>
      </c>
      <c r="AV14" s="58">
        <v>2</v>
      </c>
      <c r="AW14" s="55">
        <v>2</v>
      </c>
      <c r="AX14" s="58">
        <v>2</v>
      </c>
      <c r="AY14">
        <f t="shared" si="2"/>
        <v>17</v>
      </c>
      <c r="AZ14">
        <f t="shared" si="3"/>
        <v>15</v>
      </c>
      <c r="BA14">
        <f t="shared" si="4"/>
        <v>18</v>
      </c>
      <c r="BB14">
        <f t="shared" si="5"/>
        <v>20</v>
      </c>
    </row>
    <row r="15" spans="1:54" ht="13.5">
      <c r="A15" s="69">
        <v>8</v>
      </c>
      <c r="B15" s="22" t="s">
        <v>149</v>
      </c>
      <c r="C15" s="22" t="s">
        <v>150</v>
      </c>
      <c r="D15" s="30" t="s">
        <v>151</v>
      </c>
      <c r="E15" s="3" t="s">
        <v>44</v>
      </c>
      <c r="F15" s="23" t="s">
        <v>133</v>
      </c>
      <c r="G15" s="24">
        <f t="shared" si="0"/>
        <v>0.8961038961038961</v>
      </c>
      <c r="H15" s="25"/>
      <c r="I15" s="25">
        <f t="shared" si="1"/>
        <v>69</v>
      </c>
      <c r="J15" s="22"/>
      <c r="K15" s="52">
        <v>2</v>
      </c>
      <c r="L15" s="51">
        <v>2</v>
      </c>
      <c r="M15" s="52">
        <v>1</v>
      </c>
      <c r="N15" s="51">
        <v>2</v>
      </c>
      <c r="O15" s="52">
        <v>1</v>
      </c>
      <c r="P15" s="51">
        <v>1</v>
      </c>
      <c r="Q15" s="52">
        <v>2</v>
      </c>
      <c r="R15" s="51">
        <v>2</v>
      </c>
      <c r="S15" s="52">
        <v>2</v>
      </c>
      <c r="T15" s="51">
        <v>2</v>
      </c>
      <c r="U15" s="55">
        <v>1</v>
      </c>
      <c r="V15" s="58">
        <v>1</v>
      </c>
      <c r="W15" s="55">
        <v>2</v>
      </c>
      <c r="X15" s="58">
        <v>2</v>
      </c>
      <c r="Y15" s="55">
        <v>0</v>
      </c>
      <c r="Z15" s="58">
        <v>2</v>
      </c>
      <c r="AA15" s="55">
        <v>2</v>
      </c>
      <c r="AB15" s="58">
        <v>0</v>
      </c>
      <c r="AC15" s="55">
        <v>2</v>
      </c>
      <c r="AD15" s="58">
        <v>2</v>
      </c>
      <c r="AE15" s="52">
        <v>2</v>
      </c>
      <c r="AF15" s="51">
        <v>2</v>
      </c>
      <c r="AG15" s="52">
        <v>1</v>
      </c>
      <c r="AH15" s="51">
        <v>2</v>
      </c>
      <c r="AI15" s="52">
        <v>2</v>
      </c>
      <c r="AJ15" s="51">
        <v>2</v>
      </c>
      <c r="AK15" s="52">
        <v>2</v>
      </c>
      <c r="AL15" s="51">
        <v>2</v>
      </c>
      <c r="AM15" s="52">
        <v>2</v>
      </c>
      <c r="AN15" s="51">
        <v>2</v>
      </c>
      <c r="AO15" s="55">
        <v>2</v>
      </c>
      <c r="AP15" s="58">
        <v>2</v>
      </c>
      <c r="AQ15" s="55">
        <v>1</v>
      </c>
      <c r="AR15" s="58">
        <v>2</v>
      </c>
      <c r="AS15" s="55">
        <v>2</v>
      </c>
      <c r="AT15" s="58">
        <v>2</v>
      </c>
      <c r="AU15" s="55">
        <v>2</v>
      </c>
      <c r="AV15" s="58">
        <v>2</v>
      </c>
      <c r="AW15" s="55">
        <v>2</v>
      </c>
      <c r="AX15" s="58">
        <v>2</v>
      </c>
      <c r="AY15">
        <f t="shared" si="2"/>
        <v>17</v>
      </c>
      <c r="AZ15">
        <f t="shared" si="3"/>
        <v>14</v>
      </c>
      <c r="BA15">
        <f t="shared" si="4"/>
        <v>19</v>
      </c>
      <c r="BB15">
        <f t="shared" si="5"/>
        <v>19</v>
      </c>
    </row>
    <row r="16" spans="1:54" ht="27">
      <c r="A16" s="71"/>
      <c r="B16" s="22" t="s">
        <v>152</v>
      </c>
      <c r="C16" s="22" t="s">
        <v>153</v>
      </c>
      <c r="D16" s="30" t="s">
        <v>154</v>
      </c>
      <c r="E16" s="3" t="s">
        <v>155</v>
      </c>
      <c r="F16" s="23" t="s">
        <v>137</v>
      </c>
      <c r="G16" s="24">
        <f aca="true" t="shared" si="6" ref="G16:G41">I16/$I$48</f>
        <v>0.8961038961038961</v>
      </c>
      <c r="H16" s="25"/>
      <c r="I16" s="25">
        <f aca="true" t="shared" si="7" ref="I16:I41">SUM(AY16:BB16)</f>
        <v>69</v>
      </c>
      <c r="J16" s="22"/>
      <c r="K16" s="52">
        <v>2</v>
      </c>
      <c r="L16" s="51">
        <v>2</v>
      </c>
      <c r="M16" s="52">
        <v>1</v>
      </c>
      <c r="N16" s="51">
        <v>1</v>
      </c>
      <c r="O16" s="52">
        <v>0</v>
      </c>
      <c r="P16" s="51">
        <v>2</v>
      </c>
      <c r="Q16" s="52">
        <v>2</v>
      </c>
      <c r="R16" s="51">
        <v>2</v>
      </c>
      <c r="S16" s="52">
        <v>2</v>
      </c>
      <c r="T16" s="51">
        <v>2</v>
      </c>
      <c r="U16" s="55">
        <v>1</v>
      </c>
      <c r="V16" s="58">
        <v>2</v>
      </c>
      <c r="W16" s="55">
        <v>1</v>
      </c>
      <c r="X16" s="58">
        <v>2</v>
      </c>
      <c r="Y16" s="55">
        <v>1</v>
      </c>
      <c r="Z16" s="58">
        <v>2</v>
      </c>
      <c r="AA16" s="55">
        <v>2</v>
      </c>
      <c r="AB16" s="58">
        <v>2</v>
      </c>
      <c r="AC16" s="55">
        <v>1</v>
      </c>
      <c r="AD16" s="58">
        <v>2</v>
      </c>
      <c r="AE16" s="52">
        <v>2</v>
      </c>
      <c r="AF16" s="51">
        <v>2</v>
      </c>
      <c r="AG16" s="52">
        <v>2</v>
      </c>
      <c r="AH16" s="51">
        <v>2</v>
      </c>
      <c r="AI16" s="52">
        <v>2</v>
      </c>
      <c r="AJ16" s="51">
        <v>2</v>
      </c>
      <c r="AK16" s="52">
        <v>2</v>
      </c>
      <c r="AL16" s="51">
        <v>2</v>
      </c>
      <c r="AM16" s="52">
        <v>2</v>
      </c>
      <c r="AN16" s="51">
        <v>2</v>
      </c>
      <c r="AO16" s="55">
        <v>2</v>
      </c>
      <c r="AP16" s="58">
        <v>1</v>
      </c>
      <c r="AQ16" s="55">
        <v>2</v>
      </c>
      <c r="AR16" s="58">
        <v>2</v>
      </c>
      <c r="AS16" s="55">
        <v>2</v>
      </c>
      <c r="AT16" s="58">
        <v>2</v>
      </c>
      <c r="AU16" s="55">
        <v>2</v>
      </c>
      <c r="AV16" s="58">
        <v>2</v>
      </c>
      <c r="AW16" s="55">
        <v>1</v>
      </c>
      <c r="AX16" s="58">
        <v>1</v>
      </c>
      <c r="AY16">
        <f aca="true" t="shared" si="8" ref="AY16:AY41">SUM(K16:T16)</f>
        <v>16</v>
      </c>
      <c r="AZ16">
        <f aca="true" t="shared" si="9" ref="AZ16:AZ41">SUM(U16:AD16)</f>
        <v>16</v>
      </c>
      <c r="BA16">
        <f aca="true" t="shared" si="10" ref="BA16:BA41">SUM(AE16:AN16)</f>
        <v>20</v>
      </c>
      <c r="BB16">
        <f aca="true" t="shared" si="11" ref="BB16:BB41">SUM(AO16:AX16)</f>
        <v>17</v>
      </c>
    </row>
    <row r="17" spans="1:54" ht="13.5">
      <c r="A17" s="70"/>
      <c r="B17" s="22" t="s">
        <v>111</v>
      </c>
      <c r="C17" s="22" t="s">
        <v>156</v>
      </c>
      <c r="D17" s="30" t="s">
        <v>157</v>
      </c>
      <c r="E17" s="3" t="s">
        <v>158</v>
      </c>
      <c r="F17" s="23" t="s">
        <v>159</v>
      </c>
      <c r="G17" s="24">
        <f t="shared" si="6"/>
        <v>0.8961038961038961</v>
      </c>
      <c r="H17" s="25"/>
      <c r="I17" s="22">
        <f t="shared" si="7"/>
        <v>69</v>
      </c>
      <c r="J17" s="22"/>
      <c r="K17" s="52">
        <v>2</v>
      </c>
      <c r="L17" s="51">
        <v>1</v>
      </c>
      <c r="M17" s="52">
        <v>2</v>
      </c>
      <c r="N17" s="51">
        <v>1</v>
      </c>
      <c r="O17" s="52">
        <v>2</v>
      </c>
      <c r="P17" s="51">
        <v>2</v>
      </c>
      <c r="Q17" s="52">
        <v>2</v>
      </c>
      <c r="R17" s="51">
        <v>2</v>
      </c>
      <c r="S17" s="52">
        <v>2</v>
      </c>
      <c r="T17" s="51">
        <v>2</v>
      </c>
      <c r="U17" s="55">
        <v>1</v>
      </c>
      <c r="V17" s="58">
        <v>2</v>
      </c>
      <c r="W17" s="55">
        <v>1</v>
      </c>
      <c r="X17" s="58">
        <v>1</v>
      </c>
      <c r="Y17" s="55">
        <v>0</v>
      </c>
      <c r="Z17" s="58">
        <v>2</v>
      </c>
      <c r="AA17" s="55">
        <v>2</v>
      </c>
      <c r="AB17" s="58">
        <v>2</v>
      </c>
      <c r="AC17" s="55">
        <v>2</v>
      </c>
      <c r="AD17" s="58">
        <v>1</v>
      </c>
      <c r="AE17" s="52">
        <v>1</v>
      </c>
      <c r="AF17" s="51">
        <v>2</v>
      </c>
      <c r="AG17" s="52">
        <v>2</v>
      </c>
      <c r="AH17" s="51">
        <v>2</v>
      </c>
      <c r="AI17" s="52">
        <v>2</v>
      </c>
      <c r="AJ17" s="51">
        <v>2</v>
      </c>
      <c r="AK17" s="52">
        <v>2</v>
      </c>
      <c r="AL17" s="51">
        <v>2</v>
      </c>
      <c r="AM17" s="52">
        <v>2</v>
      </c>
      <c r="AN17" s="51">
        <v>2</v>
      </c>
      <c r="AO17" s="55">
        <v>2</v>
      </c>
      <c r="AP17" s="58">
        <v>2</v>
      </c>
      <c r="AQ17" s="55">
        <v>2</v>
      </c>
      <c r="AR17" s="58">
        <v>2</v>
      </c>
      <c r="AS17" s="55">
        <v>2</v>
      </c>
      <c r="AT17" s="58">
        <v>2</v>
      </c>
      <c r="AU17" s="55">
        <v>2</v>
      </c>
      <c r="AV17" s="58">
        <v>1</v>
      </c>
      <c r="AW17" s="55">
        <v>1</v>
      </c>
      <c r="AX17" s="58">
        <v>2</v>
      </c>
      <c r="AY17">
        <f t="shared" si="8"/>
        <v>18</v>
      </c>
      <c r="AZ17">
        <f t="shared" si="9"/>
        <v>14</v>
      </c>
      <c r="BA17">
        <f t="shared" si="10"/>
        <v>19</v>
      </c>
      <c r="BB17">
        <f t="shared" si="11"/>
        <v>18</v>
      </c>
    </row>
    <row r="18" spans="1:54" ht="13.5">
      <c r="A18" s="69">
        <v>11</v>
      </c>
      <c r="B18" s="22" t="s">
        <v>138</v>
      </c>
      <c r="C18" s="22" t="s">
        <v>160</v>
      </c>
      <c r="D18" s="30" t="s">
        <v>161</v>
      </c>
      <c r="E18" s="3" t="s">
        <v>162</v>
      </c>
      <c r="F18" s="23" t="s">
        <v>163</v>
      </c>
      <c r="G18" s="24">
        <f t="shared" si="6"/>
        <v>0.8831168831168831</v>
      </c>
      <c r="H18" s="25"/>
      <c r="I18" s="22">
        <f t="shared" si="7"/>
        <v>68</v>
      </c>
      <c r="J18" s="22"/>
      <c r="K18" s="52">
        <v>2</v>
      </c>
      <c r="L18" s="51">
        <v>1</v>
      </c>
      <c r="M18" s="52">
        <v>1</v>
      </c>
      <c r="N18" s="51">
        <v>2</v>
      </c>
      <c r="O18" s="52">
        <v>1</v>
      </c>
      <c r="P18" s="51">
        <v>1</v>
      </c>
      <c r="Q18" s="52">
        <v>2</v>
      </c>
      <c r="R18" s="51">
        <v>2</v>
      </c>
      <c r="S18" s="52">
        <v>1</v>
      </c>
      <c r="T18" s="51">
        <v>2</v>
      </c>
      <c r="U18" s="55">
        <v>2</v>
      </c>
      <c r="V18" s="58">
        <v>2</v>
      </c>
      <c r="W18" s="55">
        <v>1</v>
      </c>
      <c r="X18" s="58">
        <v>1</v>
      </c>
      <c r="Y18" s="55">
        <v>1</v>
      </c>
      <c r="Z18" s="58">
        <v>2</v>
      </c>
      <c r="AA18" s="55">
        <v>1</v>
      </c>
      <c r="AB18" s="58">
        <v>2</v>
      </c>
      <c r="AC18" s="55">
        <v>2</v>
      </c>
      <c r="AD18" s="58">
        <v>2</v>
      </c>
      <c r="AE18" s="52">
        <v>1</v>
      </c>
      <c r="AF18" s="51">
        <v>2</v>
      </c>
      <c r="AG18" s="52">
        <v>1</v>
      </c>
      <c r="AH18" s="51">
        <v>2</v>
      </c>
      <c r="AI18" s="52">
        <v>2</v>
      </c>
      <c r="AJ18" s="51">
        <v>2</v>
      </c>
      <c r="AK18" s="52">
        <v>2</v>
      </c>
      <c r="AL18" s="51">
        <v>2</v>
      </c>
      <c r="AM18" s="52">
        <v>2</v>
      </c>
      <c r="AN18" s="51">
        <v>2</v>
      </c>
      <c r="AO18" s="55">
        <v>2</v>
      </c>
      <c r="AP18" s="58">
        <v>2</v>
      </c>
      <c r="AQ18" s="55">
        <v>2</v>
      </c>
      <c r="AR18" s="58">
        <v>2</v>
      </c>
      <c r="AS18" s="55">
        <v>1</v>
      </c>
      <c r="AT18" s="58">
        <v>2</v>
      </c>
      <c r="AU18" s="55">
        <v>2</v>
      </c>
      <c r="AV18" s="58">
        <v>2</v>
      </c>
      <c r="AW18" s="55">
        <v>2</v>
      </c>
      <c r="AX18" s="58">
        <v>2</v>
      </c>
      <c r="AY18">
        <f t="shared" si="8"/>
        <v>15</v>
      </c>
      <c r="AZ18">
        <f t="shared" si="9"/>
        <v>16</v>
      </c>
      <c r="BA18">
        <f t="shared" si="10"/>
        <v>18</v>
      </c>
      <c r="BB18">
        <f t="shared" si="11"/>
        <v>19</v>
      </c>
    </row>
    <row r="19" spans="1:253" ht="13.5">
      <c r="A19" s="71"/>
      <c r="B19" s="38" t="s">
        <v>108</v>
      </c>
      <c r="C19" s="22" t="s">
        <v>164</v>
      </c>
      <c r="D19" s="30" t="s">
        <v>165</v>
      </c>
      <c r="E19" s="3" t="s">
        <v>166</v>
      </c>
      <c r="F19" s="23" t="s">
        <v>167</v>
      </c>
      <c r="G19" s="24">
        <f t="shared" si="6"/>
        <v>0.8831168831168831</v>
      </c>
      <c r="H19" s="25"/>
      <c r="I19" s="22">
        <f t="shared" si="7"/>
        <v>68</v>
      </c>
      <c r="J19" s="22"/>
      <c r="K19" s="52">
        <v>2</v>
      </c>
      <c r="L19" s="51">
        <v>1</v>
      </c>
      <c r="M19" s="52">
        <v>2</v>
      </c>
      <c r="N19" s="51">
        <v>2</v>
      </c>
      <c r="O19" s="52">
        <v>0</v>
      </c>
      <c r="P19" s="51">
        <v>2</v>
      </c>
      <c r="Q19" s="52">
        <v>2</v>
      </c>
      <c r="R19" s="51">
        <v>2</v>
      </c>
      <c r="S19" s="52">
        <v>2</v>
      </c>
      <c r="T19" s="51">
        <v>2</v>
      </c>
      <c r="U19" s="55">
        <v>1</v>
      </c>
      <c r="V19" s="58">
        <v>2</v>
      </c>
      <c r="W19" s="55">
        <v>1</v>
      </c>
      <c r="X19" s="58">
        <v>1</v>
      </c>
      <c r="Y19" s="55">
        <v>2</v>
      </c>
      <c r="Z19" s="58">
        <v>2</v>
      </c>
      <c r="AA19" s="55">
        <v>2</v>
      </c>
      <c r="AB19" s="58">
        <v>1</v>
      </c>
      <c r="AC19" s="55">
        <v>2</v>
      </c>
      <c r="AD19" s="58">
        <v>2</v>
      </c>
      <c r="AE19" s="52">
        <v>1</v>
      </c>
      <c r="AF19" s="51">
        <v>2</v>
      </c>
      <c r="AG19" s="52">
        <v>1</v>
      </c>
      <c r="AH19" s="51">
        <v>2</v>
      </c>
      <c r="AI19" s="52">
        <v>2</v>
      </c>
      <c r="AJ19" s="51">
        <v>2</v>
      </c>
      <c r="AK19" s="52">
        <v>2</v>
      </c>
      <c r="AL19" s="51">
        <v>2</v>
      </c>
      <c r="AM19" s="52">
        <v>2</v>
      </c>
      <c r="AN19" s="51">
        <v>2</v>
      </c>
      <c r="AO19" s="55">
        <v>2</v>
      </c>
      <c r="AP19" s="58">
        <v>2</v>
      </c>
      <c r="AQ19" s="55">
        <v>2</v>
      </c>
      <c r="AR19" s="58">
        <v>2</v>
      </c>
      <c r="AS19" s="55">
        <v>2</v>
      </c>
      <c r="AT19" s="58">
        <v>2</v>
      </c>
      <c r="AU19" s="55">
        <v>1</v>
      </c>
      <c r="AV19" s="58">
        <v>1</v>
      </c>
      <c r="AW19" s="55">
        <v>2</v>
      </c>
      <c r="AX19" s="58">
        <v>1</v>
      </c>
      <c r="AY19">
        <f t="shared" si="8"/>
        <v>17</v>
      </c>
      <c r="AZ19">
        <f t="shared" si="9"/>
        <v>16</v>
      </c>
      <c r="BA19">
        <f t="shared" si="10"/>
        <v>18</v>
      </c>
      <c r="BB19">
        <f t="shared" si="11"/>
        <v>17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</row>
    <row r="20" spans="1:54" ht="13.5">
      <c r="A20" s="71"/>
      <c r="B20" s="22" t="s">
        <v>168</v>
      </c>
      <c r="C20" s="22" t="s">
        <v>169</v>
      </c>
      <c r="D20" s="30" t="s">
        <v>170</v>
      </c>
      <c r="E20" s="3" t="s">
        <v>171</v>
      </c>
      <c r="F20" s="23" t="s">
        <v>172</v>
      </c>
      <c r="G20" s="24">
        <f t="shared" si="6"/>
        <v>0.8831168831168831</v>
      </c>
      <c r="H20" s="25"/>
      <c r="I20" s="22">
        <f t="shared" si="7"/>
        <v>68</v>
      </c>
      <c r="J20" s="22"/>
      <c r="K20" s="52">
        <v>2</v>
      </c>
      <c r="L20" s="51">
        <v>1</v>
      </c>
      <c r="M20" s="52">
        <v>2</v>
      </c>
      <c r="N20" s="51">
        <v>2</v>
      </c>
      <c r="O20" s="52">
        <v>1</v>
      </c>
      <c r="P20" s="51">
        <v>2</v>
      </c>
      <c r="Q20" s="52">
        <v>2</v>
      </c>
      <c r="R20" s="51">
        <v>1</v>
      </c>
      <c r="S20" s="52">
        <v>2</v>
      </c>
      <c r="T20" s="51">
        <v>2</v>
      </c>
      <c r="U20" s="55">
        <v>2</v>
      </c>
      <c r="V20" s="58">
        <v>2</v>
      </c>
      <c r="W20" s="55">
        <v>2</v>
      </c>
      <c r="X20" s="58">
        <v>2</v>
      </c>
      <c r="Y20" s="55">
        <v>2</v>
      </c>
      <c r="Z20" s="58">
        <v>2</v>
      </c>
      <c r="AA20" s="55">
        <v>2</v>
      </c>
      <c r="AB20" s="58">
        <v>1</v>
      </c>
      <c r="AC20" s="55">
        <v>1</v>
      </c>
      <c r="AD20" s="58">
        <v>1</v>
      </c>
      <c r="AE20" s="52">
        <v>2</v>
      </c>
      <c r="AF20" s="51">
        <v>2</v>
      </c>
      <c r="AG20" s="52">
        <v>1</v>
      </c>
      <c r="AH20" s="51">
        <v>2</v>
      </c>
      <c r="AI20" s="52">
        <v>1</v>
      </c>
      <c r="AJ20" s="51">
        <v>2</v>
      </c>
      <c r="AK20" s="52">
        <v>1</v>
      </c>
      <c r="AL20" s="51">
        <v>2</v>
      </c>
      <c r="AM20" s="52">
        <v>2</v>
      </c>
      <c r="AN20" s="51">
        <v>2</v>
      </c>
      <c r="AO20" s="55">
        <v>2</v>
      </c>
      <c r="AP20" s="58">
        <v>2</v>
      </c>
      <c r="AQ20" s="55">
        <v>2</v>
      </c>
      <c r="AR20" s="58">
        <v>1</v>
      </c>
      <c r="AS20" s="55">
        <v>2</v>
      </c>
      <c r="AT20" s="58">
        <v>2</v>
      </c>
      <c r="AU20" s="55">
        <v>1</v>
      </c>
      <c r="AV20" s="58">
        <v>1</v>
      </c>
      <c r="AW20" s="55">
        <v>2</v>
      </c>
      <c r="AX20" s="58">
        <v>2</v>
      </c>
      <c r="AY20">
        <f t="shared" si="8"/>
        <v>17</v>
      </c>
      <c r="AZ20">
        <f t="shared" si="9"/>
        <v>17</v>
      </c>
      <c r="BA20">
        <f t="shared" si="10"/>
        <v>17</v>
      </c>
      <c r="BB20">
        <f t="shared" si="11"/>
        <v>17</v>
      </c>
    </row>
    <row r="21" spans="1:54" ht="13.5">
      <c r="A21" s="70"/>
      <c r="B21" s="22" t="s">
        <v>77</v>
      </c>
      <c r="C21" s="22" t="s">
        <v>173</v>
      </c>
      <c r="D21" s="30" t="s">
        <v>174</v>
      </c>
      <c r="E21" s="3" t="s">
        <v>175</v>
      </c>
      <c r="F21" s="23" t="s">
        <v>176</v>
      </c>
      <c r="G21" s="24">
        <f t="shared" si="6"/>
        <v>0.8831168831168831</v>
      </c>
      <c r="H21" s="25"/>
      <c r="I21" s="25">
        <f t="shared" si="7"/>
        <v>68</v>
      </c>
      <c r="J21" s="22"/>
      <c r="K21" s="52">
        <v>2</v>
      </c>
      <c r="L21" s="51">
        <v>1</v>
      </c>
      <c r="M21" s="52">
        <v>2</v>
      </c>
      <c r="N21" s="51">
        <v>1</v>
      </c>
      <c r="O21" s="52">
        <v>2</v>
      </c>
      <c r="P21" s="51">
        <v>2</v>
      </c>
      <c r="Q21" s="52">
        <v>2</v>
      </c>
      <c r="R21" s="51">
        <v>1</v>
      </c>
      <c r="S21" s="52">
        <v>1</v>
      </c>
      <c r="T21" s="51">
        <v>2</v>
      </c>
      <c r="U21" s="55">
        <v>2</v>
      </c>
      <c r="V21" s="58">
        <v>2</v>
      </c>
      <c r="W21" s="55">
        <v>1</v>
      </c>
      <c r="X21" s="58">
        <v>2</v>
      </c>
      <c r="Y21" s="55">
        <v>2</v>
      </c>
      <c r="Z21" s="58">
        <v>2</v>
      </c>
      <c r="AA21" s="55">
        <v>2</v>
      </c>
      <c r="AB21" s="58">
        <v>1</v>
      </c>
      <c r="AC21" s="55">
        <v>1</v>
      </c>
      <c r="AD21" s="58">
        <v>2</v>
      </c>
      <c r="AE21" s="52">
        <v>2</v>
      </c>
      <c r="AF21" s="51">
        <v>2</v>
      </c>
      <c r="AG21" s="52">
        <v>2</v>
      </c>
      <c r="AH21" s="51">
        <v>2</v>
      </c>
      <c r="AI21" s="52">
        <v>2</v>
      </c>
      <c r="AJ21" s="51">
        <v>2</v>
      </c>
      <c r="AK21" s="52">
        <v>2</v>
      </c>
      <c r="AL21" s="51">
        <v>2</v>
      </c>
      <c r="AM21" s="52">
        <v>2</v>
      </c>
      <c r="AN21" s="51">
        <v>2</v>
      </c>
      <c r="AO21" s="55">
        <v>2</v>
      </c>
      <c r="AP21" s="58">
        <v>1</v>
      </c>
      <c r="AQ21" s="55">
        <v>1</v>
      </c>
      <c r="AR21" s="58">
        <v>2</v>
      </c>
      <c r="AS21" s="55">
        <v>2</v>
      </c>
      <c r="AT21" s="58">
        <v>2</v>
      </c>
      <c r="AU21" s="55">
        <v>2</v>
      </c>
      <c r="AV21" s="58">
        <v>1</v>
      </c>
      <c r="AW21" s="55">
        <v>1</v>
      </c>
      <c r="AX21" s="58">
        <v>1</v>
      </c>
      <c r="AY21">
        <f t="shared" si="8"/>
        <v>16</v>
      </c>
      <c r="AZ21">
        <f t="shared" si="9"/>
        <v>17</v>
      </c>
      <c r="BA21">
        <f t="shared" si="10"/>
        <v>20</v>
      </c>
      <c r="BB21">
        <f t="shared" si="11"/>
        <v>15</v>
      </c>
    </row>
    <row r="22" spans="1:54" ht="13.5">
      <c r="A22" s="68">
        <v>15</v>
      </c>
      <c r="B22" s="22" t="s">
        <v>177</v>
      </c>
      <c r="C22" s="22" t="s">
        <v>178</v>
      </c>
      <c r="D22" s="30" t="s">
        <v>179</v>
      </c>
      <c r="E22" s="22" t="s">
        <v>180</v>
      </c>
      <c r="F22" s="3" t="s">
        <v>181</v>
      </c>
      <c r="G22" s="24">
        <f t="shared" si="6"/>
        <v>0.8701298701298701</v>
      </c>
      <c r="H22" s="25"/>
      <c r="I22" s="22">
        <f t="shared" si="7"/>
        <v>67</v>
      </c>
      <c r="J22" s="22"/>
      <c r="K22" s="52">
        <v>1</v>
      </c>
      <c r="L22" s="51">
        <v>1</v>
      </c>
      <c r="M22" s="52">
        <v>1</v>
      </c>
      <c r="N22" s="51">
        <v>2</v>
      </c>
      <c r="O22" s="52">
        <v>2</v>
      </c>
      <c r="P22" s="51">
        <v>2</v>
      </c>
      <c r="Q22" s="52">
        <v>2</v>
      </c>
      <c r="R22" s="51">
        <v>2</v>
      </c>
      <c r="S22" s="52">
        <v>2</v>
      </c>
      <c r="T22" s="51">
        <v>2</v>
      </c>
      <c r="U22" s="55">
        <v>1</v>
      </c>
      <c r="V22" s="58">
        <v>2</v>
      </c>
      <c r="W22" s="55">
        <v>2</v>
      </c>
      <c r="X22" s="58">
        <v>2</v>
      </c>
      <c r="Y22" s="55">
        <v>1</v>
      </c>
      <c r="Z22" s="58">
        <v>2</v>
      </c>
      <c r="AA22" s="55">
        <v>2</v>
      </c>
      <c r="AB22" s="58">
        <v>0</v>
      </c>
      <c r="AC22" s="55">
        <v>2</v>
      </c>
      <c r="AD22" s="58">
        <v>1</v>
      </c>
      <c r="AE22" s="52">
        <v>1</v>
      </c>
      <c r="AF22" s="51">
        <v>2</v>
      </c>
      <c r="AG22" s="52">
        <v>2</v>
      </c>
      <c r="AH22" s="51">
        <v>2</v>
      </c>
      <c r="AI22" s="52">
        <v>2</v>
      </c>
      <c r="AJ22" s="51">
        <v>2</v>
      </c>
      <c r="AK22" s="52">
        <v>2</v>
      </c>
      <c r="AL22" s="51">
        <v>1</v>
      </c>
      <c r="AM22" s="52">
        <v>2</v>
      </c>
      <c r="AN22" s="51">
        <v>2</v>
      </c>
      <c r="AO22" s="55">
        <v>2</v>
      </c>
      <c r="AP22" s="58">
        <v>2</v>
      </c>
      <c r="AQ22" s="55">
        <v>2</v>
      </c>
      <c r="AR22" s="58">
        <v>1</v>
      </c>
      <c r="AS22" s="55">
        <v>2</v>
      </c>
      <c r="AT22" s="58">
        <v>1</v>
      </c>
      <c r="AU22" s="55">
        <v>2</v>
      </c>
      <c r="AV22" s="58">
        <v>2</v>
      </c>
      <c r="AW22" s="55">
        <v>1</v>
      </c>
      <c r="AX22" s="58">
        <v>2</v>
      </c>
      <c r="AY22">
        <f t="shared" si="8"/>
        <v>17</v>
      </c>
      <c r="AZ22">
        <f t="shared" si="9"/>
        <v>15</v>
      </c>
      <c r="BA22">
        <f t="shared" si="10"/>
        <v>18</v>
      </c>
      <c r="BB22">
        <f t="shared" si="11"/>
        <v>17</v>
      </c>
    </row>
    <row r="23" spans="1:54" ht="13.5">
      <c r="A23" s="69">
        <v>16</v>
      </c>
      <c r="B23" s="22" t="s">
        <v>182</v>
      </c>
      <c r="C23" s="22" t="s">
        <v>183</v>
      </c>
      <c r="D23" s="30" t="s">
        <v>184</v>
      </c>
      <c r="E23" s="3" t="s">
        <v>185</v>
      </c>
      <c r="F23" s="23" t="s">
        <v>186</v>
      </c>
      <c r="G23" s="24">
        <f t="shared" si="6"/>
        <v>0.8571428571428571</v>
      </c>
      <c r="H23" s="25"/>
      <c r="I23" s="22">
        <f t="shared" si="7"/>
        <v>66</v>
      </c>
      <c r="J23" s="22"/>
      <c r="K23" s="52">
        <v>2</v>
      </c>
      <c r="L23" s="51">
        <v>2</v>
      </c>
      <c r="M23" s="52">
        <v>1</v>
      </c>
      <c r="N23" s="51">
        <v>2</v>
      </c>
      <c r="O23" s="52">
        <v>0</v>
      </c>
      <c r="P23" s="51">
        <v>2</v>
      </c>
      <c r="Q23" s="52">
        <v>1</v>
      </c>
      <c r="R23" s="51">
        <v>2</v>
      </c>
      <c r="S23" s="52">
        <v>2</v>
      </c>
      <c r="T23" s="51">
        <v>2</v>
      </c>
      <c r="U23" s="55">
        <v>1</v>
      </c>
      <c r="V23" s="58">
        <v>2</v>
      </c>
      <c r="W23" s="55">
        <v>2</v>
      </c>
      <c r="X23" s="58">
        <v>1</v>
      </c>
      <c r="Y23" s="55">
        <v>2</v>
      </c>
      <c r="Z23" s="58">
        <v>2</v>
      </c>
      <c r="AA23" s="55">
        <v>2</v>
      </c>
      <c r="AB23" s="58">
        <v>0</v>
      </c>
      <c r="AC23" s="55">
        <v>2</v>
      </c>
      <c r="AD23" s="58">
        <v>2</v>
      </c>
      <c r="AE23" s="52">
        <v>1</v>
      </c>
      <c r="AF23" s="51">
        <v>2</v>
      </c>
      <c r="AG23" s="52">
        <v>2</v>
      </c>
      <c r="AH23" s="51">
        <v>2</v>
      </c>
      <c r="AI23" s="52">
        <v>1</v>
      </c>
      <c r="AJ23" s="51">
        <v>2</v>
      </c>
      <c r="AK23" s="52">
        <v>2</v>
      </c>
      <c r="AL23" s="51">
        <v>2</v>
      </c>
      <c r="AM23" s="52">
        <v>1</v>
      </c>
      <c r="AN23" s="51">
        <v>2</v>
      </c>
      <c r="AO23" s="55">
        <v>1</v>
      </c>
      <c r="AP23" s="58">
        <v>2</v>
      </c>
      <c r="AQ23" s="55">
        <v>2</v>
      </c>
      <c r="AR23" s="58">
        <v>2</v>
      </c>
      <c r="AS23" s="55">
        <v>2</v>
      </c>
      <c r="AT23" s="58">
        <v>2</v>
      </c>
      <c r="AU23" s="55">
        <v>2</v>
      </c>
      <c r="AV23" s="58">
        <v>1</v>
      </c>
      <c r="AW23" s="55">
        <v>1</v>
      </c>
      <c r="AX23" s="58">
        <v>2</v>
      </c>
      <c r="AY23">
        <f t="shared" si="8"/>
        <v>16</v>
      </c>
      <c r="AZ23">
        <f t="shared" si="9"/>
        <v>16</v>
      </c>
      <c r="BA23">
        <f t="shared" si="10"/>
        <v>17</v>
      </c>
      <c r="BB23">
        <f t="shared" si="11"/>
        <v>17</v>
      </c>
    </row>
    <row r="24" spans="1:54" ht="13.5">
      <c r="A24" s="70"/>
      <c r="B24" s="22" t="s">
        <v>111</v>
      </c>
      <c r="C24" s="22" t="s">
        <v>187</v>
      </c>
      <c r="D24" s="30" t="s">
        <v>188</v>
      </c>
      <c r="E24" s="3" t="s">
        <v>136</v>
      </c>
      <c r="F24" s="23" t="s">
        <v>189</v>
      </c>
      <c r="G24" s="24">
        <f t="shared" si="6"/>
        <v>0.8571428571428571</v>
      </c>
      <c r="H24" s="25"/>
      <c r="I24" s="25">
        <f t="shared" si="7"/>
        <v>66</v>
      </c>
      <c r="J24" s="22"/>
      <c r="K24" s="52">
        <v>2</v>
      </c>
      <c r="L24" s="51">
        <v>2</v>
      </c>
      <c r="M24" s="52">
        <v>2</v>
      </c>
      <c r="N24" s="51">
        <v>1</v>
      </c>
      <c r="O24" s="52">
        <v>2</v>
      </c>
      <c r="P24" s="51">
        <v>1</v>
      </c>
      <c r="Q24" s="52">
        <v>2</v>
      </c>
      <c r="R24" s="51">
        <v>2</v>
      </c>
      <c r="S24" s="52">
        <v>2</v>
      </c>
      <c r="T24" s="51">
        <v>2</v>
      </c>
      <c r="U24" s="55">
        <v>1</v>
      </c>
      <c r="V24" s="58">
        <v>2</v>
      </c>
      <c r="W24" s="55">
        <v>2</v>
      </c>
      <c r="X24" s="58">
        <v>1</v>
      </c>
      <c r="Y24" s="55">
        <v>2</v>
      </c>
      <c r="Z24" s="58">
        <v>2</v>
      </c>
      <c r="AA24" s="55">
        <v>2</v>
      </c>
      <c r="AB24" s="58">
        <v>0</v>
      </c>
      <c r="AC24" s="55">
        <v>1</v>
      </c>
      <c r="AD24" s="58">
        <v>2</v>
      </c>
      <c r="AE24" s="52">
        <v>1</v>
      </c>
      <c r="AF24" s="51">
        <v>2</v>
      </c>
      <c r="AG24" s="52">
        <v>1</v>
      </c>
      <c r="AH24" s="51">
        <v>2</v>
      </c>
      <c r="AI24" s="52">
        <v>2</v>
      </c>
      <c r="AJ24" s="51">
        <v>1</v>
      </c>
      <c r="AK24" s="52">
        <v>2</v>
      </c>
      <c r="AL24" s="51">
        <v>2</v>
      </c>
      <c r="AM24" s="52">
        <v>2</v>
      </c>
      <c r="AN24" s="51">
        <v>2</v>
      </c>
      <c r="AO24" s="55">
        <v>2</v>
      </c>
      <c r="AP24" s="58">
        <v>2</v>
      </c>
      <c r="AQ24" s="55">
        <v>1</v>
      </c>
      <c r="AR24" s="58">
        <v>2</v>
      </c>
      <c r="AS24" s="55">
        <v>2</v>
      </c>
      <c r="AT24" s="58">
        <v>2</v>
      </c>
      <c r="AU24" s="55">
        <v>1</v>
      </c>
      <c r="AV24" s="58">
        <v>1</v>
      </c>
      <c r="AW24" s="55">
        <v>2</v>
      </c>
      <c r="AX24" s="58">
        <v>1</v>
      </c>
      <c r="AY24">
        <f t="shared" si="8"/>
        <v>18</v>
      </c>
      <c r="AZ24">
        <f t="shared" si="9"/>
        <v>15</v>
      </c>
      <c r="BA24">
        <f t="shared" si="10"/>
        <v>17</v>
      </c>
      <c r="BB24">
        <f t="shared" si="11"/>
        <v>16</v>
      </c>
    </row>
    <row r="25" spans="1:54" ht="13.5">
      <c r="A25" s="69">
        <v>18</v>
      </c>
      <c r="B25" s="22" t="s">
        <v>190</v>
      </c>
      <c r="C25" s="22" t="s">
        <v>191</v>
      </c>
      <c r="D25" s="30" t="s">
        <v>192</v>
      </c>
      <c r="E25" s="3" t="s">
        <v>40</v>
      </c>
      <c r="F25" s="23" t="s">
        <v>193</v>
      </c>
      <c r="G25" s="24">
        <f t="shared" si="6"/>
        <v>0.8441558441558441</v>
      </c>
      <c r="H25" s="25"/>
      <c r="I25" s="22">
        <f t="shared" si="7"/>
        <v>65</v>
      </c>
      <c r="J25" s="22"/>
      <c r="K25" s="52">
        <v>1</v>
      </c>
      <c r="L25" s="51">
        <v>1</v>
      </c>
      <c r="M25" s="52">
        <v>1</v>
      </c>
      <c r="N25" s="51">
        <v>2</v>
      </c>
      <c r="O25" s="52">
        <v>2</v>
      </c>
      <c r="P25" s="51">
        <v>2</v>
      </c>
      <c r="Q25" s="52">
        <v>2</v>
      </c>
      <c r="R25" s="51">
        <v>2</v>
      </c>
      <c r="S25" s="52">
        <v>1</v>
      </c>
      <c r="T25" s="51">
        <v>2</v>
      </c>
      <c r="U25" s="55">
        <v>2</v>
      </c>
      <c r="V25" s="58">
        <v>2</v>
      </c>
      <c r="W25" s="55">
        <v>1</v>
      </c>
      <c r="X25" s="58">
        <v>2</v>
      </c>
      <c r="Y25" s="55">
        <v>2</v>
      </c>
      <c r="Z25" s="58">
        <v>2</v>
      </c>
      <c r="AA25" s="55">
        <v>1</v>
      </c>
      <c r="AB25" s="58">
        <v>0</v>
      </c>
      <c r="AC25" s="55">
        <v>2</v>
      </c>
      <c r="AD25" s="58">
        <v>1</v>
      </c>
      <c r="AE25" s="52">
        <v>1</v>
      </c>
      <c r="AF25" s="51">
        <v>2</v>
      </c>
      <c r="AG25" s="52">
        <v>1</v>
      </c>
      <c r="AH25" s="51">
        <v>2</v>
      </c>
      <c r="AI25" s="52">
        <v>2</v>
      </c>
      <c r="AJ25" s="51">
        <v>2</v>
      </c>
      <c r="AK25" s="52">
        <v>1</v>
      </c>
      <c r="AL25" s="51">
        <v>2</v>
      </c>
      <c r="AM25" s="52">
        <v>2</v>
      </c>
      <c r="AN25" s="51">
        <v>2</v>
      </c>
      <c r="AO25" s="55">
        <v>2</v>
      </c>
      <c r="AP25" s="58">
        <v>2</v>
      </c>
      <c r="AQ25" s="55">
        <v>2</v>
      </c>
      <c r="AR25" s="58">
        <v>2</v>
      </c>
      <c r="AS25" s="55">
        <v>2</v>
      </c>
      <c r="AT25" s="58">
        <v>2</v>
      </c>
      <c r="AU25" s="55">
        <v>2</v>
      </c>
      <c r="AV25" s="58">
        <v>1</v>
      </c>
      <c r="AW25" s="55">
        <v>1</v>
      </c>
      <c r="AX25" s="58">
        <v>1</v>
      </c>
      <c r="AY25">
        <f t="shared" si="8"/>
        <v>16</v>
      </c>
      <c r="AZ25">
        <f t="shared" si="9"/>
        <v>15</v>
      </c>
      <c r="BA25">
        <f t="shared" si="10"/>
        <v>17</v>
      </c>
      <c r="BB25">
        <f t="shared" si="11"/>
        <v>17</v>
      </c>
    </row>
    <row r="26" spans="1:54" ht="13.5">
      <c r="A26" s="71"/>
      <c r="B26" s="22" t="s">
        <v>194</v>
      </c>
      <c r="C26" s="22" t="s">
        <v>195</v>
      </c>
      <c r="D26" s="30" t="s">
        <v>196</v>
      </c>
      <c r="E26" s="3" t="s">
        <v>197</v>
      </c>
      <c r="F26" s="23" t="s">
        <v>198</v>
      </c>
      <c r="G26" s="24">
        <f t="shared" si="6"/>
        <v>0.8441558441558441</v>
      </c>
      <c r="H26" s="25"/>
      <c r="I26" s="25">
        <f t="shared" si="7"/>
        <v>65</v>
      </c>
      <c r="J26" s="22"/>
      <c r="K26" s="52">
        <v>2</v>
      </c>
      <c r="L26" s="51">
        <v>2</v>
      </c>
      <c r="M26" s="52">
        <v>2</v>
      </c>
      <c r="N26" s="51">
        <v>1</v>
      </c>
      <c r="O26" s="52">
        <v>2</v>
      </c>
      <c r="P26" s="51">
        <v>2</v>
      </c>
      <c r="Q26" s="52">
        <v>1</v>
      </c>
      <c r="R26" s="51">
        <v>2</v>
      </c>
      <c r="S26" s="52">
        <v>1</v>
      </c>
      <c r="T26" s="51">
        <v>2</v>
      </c>
      <c r="U26" s="55">
        <v>2</v>
      </c>
      <c r="V26" s="58">
        <v>2</v>
      </c>
      <c r="W26" s="55">
        <v>2</v>
      </c>
      <c r="X26" s="58">
        <v>2</v>
      </c>
      <c r="Y26" s="55">
        <v>2</v>
      </c>
      <c r="Z26" s="58">
        <v>2</v>
      </c>
      <c r="AA26" s="55">
        <v>2</v>
      </c>
      <c r="AB26" s="58">
        <v>0</v>
      </c>
      <c r="AC26" s="55">
        <v>1</v>
      </c>
      <c r="AD26" s="58">
        <v>1</v>
      </c>
      <c r="AE26" s="52">
        <v>2</v>
      </c>
      <c r="AF26" s="51">
        <v>1</v>
      </c>
      <c r="AG26" s="52">
        <v>1</v>
      </c>
      <c r="AH26" s="51">
        <v>2</v>
      </c>
      <c r="AI26" s="52">
        <v>2</v>
      </c>
      <c r="AJ26" s="51">
        <v>2</v>
      </c>
      <c r="AK26" s="52">
        <v>2</v>
      </c>
      <c r="AL26" s="51">
        <v>2</v>
      </c>
      <c r="AM26" s="52">
        <v>1</v>
      </c>
      <c r="AN26" s="51">
        <v>1</v>
      </c>
      <c r="AO26" s="55">
        <v>2</v>
      </c>
      <c r="AP26" s="58">
        <v>2</v>
      </c>
      <c r="AQ26" s="55">
        <v>1</v>
      </c>
      <c r="AR26" s="58">
        <v>1</v>
      </c>
      <c r="AS26" s="55">
        <v>2</v>
      </c>
      <c r="AT26" s="58">
        <v>2</v>
      </c>
      <c r="AU26" s="55">
        <v>2</v>
      </c>
      <c r="AV26" s="58">
        <v>2</v>
      </c>
      <c r="AW26" s="55">
        <v>1</v>
      </c>
      <c r="AX26" s="58">
        <v>1</v>
      </c>
      <c r="AY26">
        <f t="shared" si="8"/>
        <v>17</v>
      </c>
      <c r="AZ26">
        <f t="shared" si="9"/>
        <v>16</v>
      </c>
      <c r="BA26">
        <f t="shared" si="10"/>
        <v>16</v>
      </c>
      <c r="BB26">
        <f t="shared" si="11"/>
        <v>16</v>
      </c>
    </row>
    <row r="27" spans="1:54" ht="13.5">
      <c r="A27" s="71"/>
      <c r="B27" s="22" t="s">
        <v>199</v>
      </c>
      <c r="C27" s="22" t="s">
        <v>200</v>
      </c>
      <c r="D27" s="30" t="s">
        <v>201</v>
      </c>
      <c r="E27" s="3" t="s">
        <v>202</v>
      </c>
      <c r="F27" s="23" t="s">
        <v>167</v>
      </c>
      <c r="G27" s="24">
        <f t="shared" si="6"/>
        <v>0.8441558441558441</v>
      </c>
      <c r="H27" s="25"/>
      <c r="I27" s="22">
        <f t="shared" si="7"/>
        <v>65</v>
      </c>
      <c r="J27" s="22"/>
      <c r="K27" s="52">
        <v>2</v>
      </c>
      <c r="L27" s="51">
        <v>2</v>
      </c>
      <c r="M27" s="52">
        <v>1</v>
      </c>
      <c r="N27" s="51">
        <v>2</v>
      </c>
      <c r="O27" s="52">
        <v>1</v>
      </c>
      <c r="P27" s="51">
        <v>2</v>
      </c>
      <c r="Q27" s="52">
        <v>2</v>
      </c>
      <c r="R27" s="51">
        <v>2</v>
      </c>
      <c r="S27" s="52">
        <v>1</v>
      </c>
      <c r="T27" s="51">
        <v>2</v>
      </c>
      <c r="U27" s="55">
        <v>1</v>
      </c>
      <c r="V27" s="58">
        <v>2</v>
      </c>
      <c r="W27" s="55">
        <v>1</v>
      </c>
      <c r="X27" s="58">
        <v>2</v>
      </c>
      <c r="Y27" s="55">
        <v>2</v>
      </c>
      <c r="Z27" s="58">
        <v>2</v>
      </c>
      <c r="AA27" s="55">
        <v>2</v>
      </c>
      <c r="AB27" s="58">
        <v>2</v>
      </c>
      <c r="AC27" s="55">
        <v>1</v>
      </c>
      <c r="AD27" s="58">
        <v>2</v>
      </c>
      <c r="AE27" s="52">
        <v>1</v>
      </c>
      <c r="AF27" s="51">
        <v>2</v>
      </c>
      <c r="AG27" s="52">
        <v>1</v>
      </c>
      <c r="AH27" s="51">
        <v>2</v>
      </c>
      <c r="AI27" s="52">
        <v>1</v>
      </c>
      <c r="AJ27" s="51">
        <v>2</v>
      </c>
      <c r="AK27" s="52">
        <v>2</v>
      </c>
      <c r="AL27" s="51">
        <v>1</v>
      </c>
      <c r="AM27" s="52">
        <v>2</v>
      </c>
      <c r="AN27" s="51">
        <v>2</v>
      </c>
      <c r="AO27" s="55">
        <v>2</v>
      </c>
      <c r="AP27" s="58">
        <v>2</v>
      </c>
      <c r="AQ27" s="55">
        <v>1</v>
      </c>
      <c r="AR27" s="58">
        <v>2</v>
      </c>
      <c r="AS27" s="55">
        <v>2</v>
      </c>
      <c r="AT27" s="58">
        <v>2</v>
      </c>
      <c r="AU27" s="55">
        <v>1</v>
      </c>
      <c r="AV27" s="58">
        <v>1</v>
      </c>
      <c r="AW27" s="55">
        <v>1</v>
      </c>
      <c r="AX27" s="58">
        <v>1</v>
      </c>
      <c r="AY27">
        <f t="shared" si="8"/>
        <v>17</v>
      </c>
      <c r="AZ27">
        <f t="shared" si="9"/>
        <v>17</v>
      </c>
      <c r="BA27">
        <f t="shared" si="10"/>
        <v>16</v>
      </c>
      <c r="BB27">
        <f t="shared" si="11"/>
        <v>15</v>
      </c>
    </row>
    <row r="28" spans="1:54" ht="13.5">
      <c r="A28" s="70"/>
      <c r="B28" s="22" t="s">
        <v>70</v>
      </c>
      <c r="C28" s="22" t="s">
        <v>203</v>
      </c>
      <c r="D28" s="30" t="s">
        <v>204</v>
      </c>
      <c r="E28" s="22" t="s">
        <v>205</v>
      </c>
      <c r="F28" s="3" t="s">
        <v>206</v>
      </c>
      <c r="G28" s="24">
        <f t="shared" si="6"/>
        <v>0.8441558441558441</v>
      </c>
      <c r="H28" s="25"/>
      <c r="I28" s="22">
        <f t="shared" si="7"/>
        <v>65</v>
      </c>
      <c r="J28" s="22"/>
      <c r="K28" s="52">
        <v>2</v>
      </c>
      <c r="L28" s="51">
        <v>2</v>
      </c>
      <c r="M28" s="52">
        <v>2</v>
      </c>
      <c r="N28" s="51">
        <v>1</v>
      </c>
      <c r="O28" s="52">
        <v>1</v>
      </c>
      <c r="P28" s="51">
        <v>2</v>
      </c>
      <c r="Q28" s="52">
        <v>2</v>
      </c>
      <c r="R28" s="51">
        <v>2</v>
      </c>
      <c r="S28" s="52">
        <v>1</v>
      </c>
      <c r="T28" s="51">
        <v>2</v>
      </c>
      <c r="U28" s="55">
        <v>2</v>
      </c>
      <c r="V28" s="58">
        <v>2</v>
      </c>
      <c r="W28" s="55">
        <v>1</v>
      </c>
      <c r="X28" s="58">
        <v>2</v>
      </c>
      <c r="Y28" s="55">
        <v>2</v>
      </c>
      <c r="Z28" s="58">
        <v>2</v>
      </c>
      <c r="AA28" s="55">
        <v>1</v>
      </c>
      <c r="AB28" s="58">
        <v>1</v>
      </c>
      <c r="AC28" s="55">
        <v>1</v>
      </c>
      <c r="AD28" s="58">
        <v>1</v>
      </c>
      <c r="AE28" s="52">
        <v>1</v>
      </c>
      <c r="AF28" s="51">
        <v>1</v>
      </c>
      <c r="AG28" s="52">
        <v>2</v>
      </c>
      <c r="AH28" s="51">
        <v>2</v>
      </c>
      <c r="AI28" s="52">
        <v>2</v>
      </c>
      <c r="AJ28" s="51">
        <v>2</v>
      </c>
      <c r="AK28" s="52">
        <v>2</v>
      </c>
      <c r="AL28" s="51">
        <v>2</v>
      </c>
      <c r="AM28" s="52">
        <v>1</v>
      </c>
      <c r="AN28" s="51">
        <v>2</v>
      </c>
      <c r="AO28" s="55">
        <v>2</v>
      </c>
      <c r="AP28" s="58">
        <v>2</v>
      </c>
      <c r="AQ28" s="55">
        <v>1</v>
      </c>
      <c r="AR28" s="58">
        <v>1</v>
      </c>
      <c r="AS28" s="55">
        <v>2</v>
      </c>
      <c r="AT28" s="58">
        <v>2</v>
      </c>
      <c r="AU28" s="55">
        <v>2</v>
      </c>
      <c r="AV28" s="58">
        <v>2</v>
      </c>
      <c r="AW28" s="55">
        <v>1</v>
      </c>
      <c r="AX28" s="58">
        <v>1</v>
      </c>
      <c r="AY28">
        <f t="shared" si="8"/>
        <v>17</v>
      </c>
      <c r="AZ28">
        <f t="shared" si="9"/>
        <v>15</v>
      </c>
      <c r="BA28">
        <f t="shared" si="10"/>
        <v>17</v>
      </c>
      <c r="BB28">
        <f t="shared" si="11"/>
        <v>16</v>
      </c>
    </row>
    <row r="29" spans="1:54" ht="27">
      <c r="A29" s="69">
        <v>22</v>
      </c>
      <c r="B29" s="22" t="s">
        <v>70</v>
      </c>
      <c r="C29" s="22" t="s">
        <v>207</v>
      </c>
      <c r="D29" s="30" t="s">
        <v>208</v>
      </c>
      <c r="E29" s="3" t="s">
        <v>209</v>
      </c>
      <c r="F29" s="23" t="s">
        <v>210</v>
      </c>
      <c r="G29" s="24">
        <f t="shared" si="6"/>
        <v>0.8311688311688312</v>
      </c>
      <c r="H29" s="25"/>
      <c r="I29" s="22">
        <f t="shared" si="7"/>
        <v>64</v>
      </c>
      <c r="J29" s="22"/>
      <c r="K29" s="52">
        <v>1</v>
      </c>
      <c r="L29" s="51">
        <v>2</v>
      </c>
      <c r="M29" s="52">
        <v>1</v>
      </c>
      <c r="N29" s="51">
        <v>1</v>
      </c>
      <c r="O29" s="52">
        <v>2</v>
      </c>
      <c r="P29" s="51">
        <v>2</v>
      </c>
      <c r="Q29" s="52">
        <v>2</v>
      </c>
      <c r="R29" s="51">
        <v>1</v>
      </c>
      <c r="S29" s="52">
        <v>1</v>
      </c>
      <c r="T29" s="51">
        <v>2</v>
      </c>
      <c r="U29" s="55">
        <v>2</v>
      </c>
      <c r="V29" s="58">
        <v>2</v>
      </c>
      <c r="W29" s="55">
        <v>2</v>
      </c>
      <c r="X29" s="58">
        <v>2</v>
      </c>
      <c r="Y29" s="55">
        <v>2</v>
      </c>
      <c r="Z29" s="58">
        <v>2</v>
      </c>
      <c r="AA29" s="55">
        <v>1</v>
      </c>
      <c r="AB29" s="58">
        <v>0</v>
      </c>
      <c r="AC29" s="55">
        <v>2</v>
      </c>
      <c r="AD29" s="58">
        <v>2</v>
      </c>
      <c r="AE29" s="52">
        <v>1</v>
      </c>
      <c r="AF29" s="51">
        <v>2</v>
      </c>
      <c r="AG29" s="52">
        <v>1</v>
      </c>
      <c r="AH29" s="51">
        <v>2</v>
      </c>
      <c r="AI29" s="52">
        <v>2</v>
      </c>
      <c r="AJ29" s="51">
        <v>2</v>
      </c>
      <c r="AK29" s="52">
        <v>2</v>
      </c>
      <c r="AL29" s="51">
        <v>2</v>
      </c>
      <c r="AM29" s="52">
        <v>2</v>
      </c>
      <c r="AN29" s="51">
        <v>2</v>
      </c>
      <c r="AO29" s="55">
        <v>1</v>
      </c>
      <c r="AP29" s="58">
        <v>2</v>
      </c>
      <c r="AQ29" s="55">
        <v>1</v>
      </c>
      <c r="AR29" s="58">
        <v>1</v>
      </c>
      <c r="AS29" s="55">
        <v>2</v>
      </c>
      <c r="AT29" s="58">
        <v>2</v>
      </c>
      <c r="AU29" s="55">
        <v>1</v>
      </c>
      <c r="AV29" s="58">
        <v>1</v>
      </c>
      <c r="AW29" s="55">
        <v>2</v>
      </c>
      <c r="AX29" s="58">
        <v>1</v>
      </c>
      <c r="AY29">
        <f t="shared" si="8"/>
        <v>15</v>
      </c>
      <c r="AZ29">
        <f t="shared" si="9"/>
        <v>17</v>
      </c>
      <c r="BA29">
        <f t="shared" si="10"/>
        <v>18</v>
      </c>
      <c r="BB29">
        <f t="shared" si="11"/>
        <v>14</v>
      </c>
    </row>
    <row r="30" spans="1:54" ht="13.5">
      <c r="A30" s="70"/>
      <c r="B30" s="22" t="s">
        <v>211</v>
      </c>
      <c r="C30" s="22" t="s">
        <v>212</v>
      </c>
      <c r="D30" s="30" t="s">
        <v>213</v>
      </c>
      <c r="E30" s="22" t="s">
        <v>214</v>
      </c>
      <c r="F30" s="3" t="s">
        <v>215</v>
      </c>
      <c r="G30" s="24">
        <f t="shared" si="6"/>
        <v>0.8311688311688312</v>
      </c>
      <c r="H30" s="25"/>
      <c r="I30" s="22">
        <f t="shared" si="7"/>
        <v>64</v>
      </c>
      <c r="J30" s="22"/>
      <c r="K30" s="52">
        <v>2</v>
      </c>
      <c r="L30" s="51">
        <v>2</v>
      </c>
      <c r="M30" s="52">
        <v>1</v>
      </c>
      <c r="N30" s="51">
        <v>2</v>
      </c>
      <c r="O30" s="52">
        <v>1</v>
      </c>
      <c r="P30" s="51">
        <v>2</v>
      </c>
      <c r="Q30" s="52">
        <v>2</v>
      </c>
      <c r="R30" s="51">
        <v>1</v>
      </c>
      <c r="S30" s="52">
        <v>1</v>
      </c>
      <c r="T30" s="51">
        <v>2</v>
      </c>
      <c r="U30" s="55">
        <v>2</v>
      </c>
      <c r="V30" s="58">
        <v>2</v>
      </c>
      <c r="W30" s="55">
        <v>2</v>
      </c>
      <c r="X30" s="58">
        <v>2</v>
      </c>
      <c r="Y30" s="55">
        <v>1</v>
      </c>
      <c r="Z30" s="58">
        <v>2</v>
      </c>
      <c r="AA30" s="55">
        <v>2</v>
      </c>
      <c r="AB30" s="58">
        <v>2</v>
      </c>
      <c r="AC30" s="55">
        <v>2</v>
      </c>
      <c r="AD30" s="58">
        <v>1</v>
      </c>
      <c r="AE30" s="52">
        <v>1</v>
      </c>
      <c r="AF30" s="51">
        <v>2</v>
      </c>
      <c r="AG30" s="52">
        <v>1</v>
      </c>
      <c r="AH30" s="51">
        <v>1</v>
      </c>
      <c r="AI30" s="52">
        <v>1</v>
      </c>
      <c r="AJ30" s="51">
        <v>1</v>
      </c>
      <c r="AK30" s="52">
        <v>2</v>
      </c>
      <c r="AL30" s="51">
        <v>2</v>
      </c>
      <c r="AM30" s="52">
        <v>2</v>
      </c>
      <c r="AN30" s="51">
        <v>2</v>
      </c>
      <c r="AO30" s="55">
        <v>1</v>
      </c>
      <c r="AP30" s="58">
        <v>2</v>
      </c>
      <c r="AQ30" s="55">
        <v>2</v>
      </c>
      <c r="AR30" s="58">
        <v>2</v>
      </c>
      <c r="AS30" s="55">
        <v>1</v>
      </c>
      <c r="AT30" s="58">
        <v>2</v>
      </c>
      <c r="AU30" s="55">
        <v>1</v>
      </c>
      <c r="AV30" s="58">
        <v>1</v>
      </c>
      <c r="AW30" s="55">
        <v>2</v>
      </c>
      <c r="AX30" s="58">
        <v>1</v>
      </c>
      <c r="AY30">
        <f t="shared" si="8"/>
        <v>16</v>
      </c>
      <c r="AZ30">
        <f t="shared" si="9"/>
        <v>18</v>
      </c>
      <c r="BA30">
        <f t="shared" si="10"/>
        <v>15</v>
      </c>
      <c r="BB30">
        <f t="shared" si="11"/>
        <v>15</v>
      </c>
    </row>
    <row r="31" spans="1:54" ht="27">
      <c r="A31" s="68">
        <v>24</v>
      </c>
      <c r="B31" s="38" t="s">
        <v>138</v>
      </c>
      <c r="C31" s="22" t="s">
        <v>71</v>
      </c>
      <c r="D31" s="30" t="s">
        <v>216</v>
      </c>
      <c r="E31" s="3" t="s">
        <v>75</v>
      </c>
      <c r="F31" s="23" t="s">
        <v>137</v>
      </c>
      <c r="G31" s="24">
        <f t="shared" si="6"/>
        <v>0.8181818181818182</v>
      </c>
      <c r="H31" s="25"/>
      <c r="I31" s="22">
        <f t="shared" si="7"/>
        <v>63</v>
      </c>
      <c r="J31" s="22"/>
      <c r="K31" s="52">
        <v>2</v>
      </c>
      <c r="L31" s="51">
        <v>1</v>
      </c>
      <c r="M31" s="52">
        <v>2</v>
      </c>
      <c r="N31" s="51">
        <v>1</v>
      </c>
      <c r="O31" s="52">
        <v>1</v>
      </c>
      <c r="P31" s="51">
        <v>2</v>
      </c>
      <c r="Q31" s="52">
        <v>2</v>
      </c>
      <c r="R31" s="51">
        <v>1</v>
      </c>
      <c r="S31" s="52">
        <v>1</v>
      </c>
      <c r="T31" s="51">
        <v>2</v>
      </c>
      <c r="U31" s="55">
        <v>1</v>
      </c>
      <c r="V31" s="58">
        <v>2</v>
      </c>
      <c r="W31" s="55">
        <v>2</v>
      </c>
      <c r="X31" s="58">
        <v>1</v>
      </c>
      <c r="Y31" s="55">
        <v>0</v>
      </c>
      <c r="Z31" s="58">
        <v>2</v>
      </c>
      <c r="AA31" s="55">
        <v>1</v>
      </c>
      <c r="AB31" s="58">
        <v>0</v>
      </c>
      <c r="AC31" s="55">
        <v>2</v>
      </c>
      <c r="AD31" s="58">
        <v>1</v>
      </c>
      <c r="AE31" s="52">
        <v>1</v>
      </c>
      <c r="AF31" s="51">
        <v>2</v>
      </c>
      <c r="AG31" s="52">
        <v>2</v>
      </c>
      <c r="AH31" s="51">
        <v>2</v>
      </c>
      <c r="AI31" s="52">
        <v>2</v>
      </c>
      <c r="AJ31" s="51">
        <v>1</v>
      </c>
      <c r="AK31" s="52">
        <v>2</v>
      </c>
      <c r="AL31" s="51">
        <v>1</v>
      </c>
      <c r="AM31" s="52">
        <v>2</v>
      </c>
      <c r="AN31" s="51">
        <v>2</v>
      </c>
      <c r="AO31" s="55">
        <v>2</v>
      </c>
      <c r="AP31" s="58">
        <v>2</v>
      </c>
      <c r="AQ31" s="55">
        <v>1</v>
      </c>
      <c r="AR31" s="58">
        <v>2</v>
      </c>
      <c r="AS31" s="55">
        <v>2</v>
      </c>
      <c r="AT31" s="58">
        <v>2</v>
      </c>
      <c r="AU31" s="55">
        <v>2</v>
      </c>
      <c r="AV31" s="58">
        <v>2</v>
      </c>
      <c r="AW31" s="55">
        <v>2</v>
      </c>
      <c r="AX31" s="58">
        <v>2</v>
      </c>
      <c r="AY31">
        <f t="shared" si="8"/>
        <v>15</v>
      </c>
      <c r="AZ31">
        <f t="shared" si="9"/>
        <v>12</v>
      </c>
      <c r="BA31">
        <f t="shared" si="10"/>
        <v>17</v>
      </c>
      <c r="BB31">
        <f t="shared" si="11"/>
        <v>19</v>
      </c>
    </row>
    <row r="32" spans="1:54" ht="13.5">
      <c r="A32" s="68">
        <v>25</v>
      </c>
      <c r="B32" s="22" t="s">
        <v>80</v>
      </c>
      <c r="C32" s="22" t="s">
        <v>217</v>
      </c>
      <c r="D32" s="30" t="s">
        <v>218</v>
      </c>
      <c r="E32" s="3" t="s">
        <v>175</v>
      </c>
      <c r="F32" s="23" t="s">
        <v>219</v>
      </c>
      <c r="G32" s="24">
        <f t="shared" si="6"/>
        <v>0.8051948051948052</v>
      </c>
      <c r="H32" s="25"/>
      <c r="I32" s="22">
        <f t="shared" si="7"/>
        <v>62</v>
      </c>
      <c r="J32" s="22"/>
      <c r="K32" s="52">
        <v>1</v>
      </c>
      <c r="L32" s="51">
        <v>1</v>
      </c>
      <c r="M32" s="52">
        <v>1</v>
      </c>
      <c r="N32" s="51">
        <v>2</v>
      </c>
      <c r="O32" s="52">
        <v>1</v>
      </c>
      <c r="P32" s="51">
        <v>2</v>
      </c>
      <c r="Q32" s="52">
        <v>1</v>
      </c>
      <c r="R32" s="51">
        <v>1</v>
      </c>
      <c r="S32" s="52">
        <v>1</v>
      </c>
      <c r="T32" s="51">
        <v>2</v>
      </c>
      <c r="U32" s="55">
        <v>1</v>
      </c>
      <c r="V32" s="58">
        <v>2</v>
      </c>
      <c r="W32" s="55">
        <v>2</v>
      </c>
      <c r="X32" s="58">
        <v>1</v>
      </c>
      <c r="Y32" s="55">
        <v>2</v>
      </c>
      <c r="Z32" s="58">
        <v>2</v>
      </c>
      <c r="AA32" s="55">
        <v>2</v>
      </c>
      <c r="AB32" s="58">
        <v>2</v>
      </c>
      <c r="AC32" s="55">
        <v>1</v>
      </c>
      <c r="AD32" s="58">
        <v>1</v>
      </c>
      <c r="AE32" s="52">
        <v>1</v>
      </c>
      <c r="AF32" s="51">
        <v>2</v>
      </c>
      <c r="AG32" s="52">
        <v>1</v>
      </c>
      <c r="AH32" s="51">
        <v>2</v>
      </c>
      <c r="AI32" s="52">
        <v>1</v>
      </c>
      <c r="AJ32" s="51">
        <v>2</v>
      </c>
      <c r="AK32" s="52">
        <v>2</v>
      </c>
      <c r="AL32" s="51">
        <v>1</v>
      </c>
      <c r="AM32" s="52">
        <v>2</v>
      </c>
      <c r="AN32" s="51">
        <v>2</v>
      </c>
      <c r="AO32" s="55">
        <v>2</v>
      </c>
      <c r="AP32" s="58">
        <v>2</v>
      </c>
      <c r="AQ32" s="55">
        <v>2</v>
      </c>
      <c r="AR32" s="58">
        <v>2</v>
      </c>
      <c r="AS32" s="55">
        <v>2</v>
      </c>
      <c r="AT32" s="58">
        <v>2</v>
      </c>
      <c r="AU32" s="55">
        <v>2</v>
      </c>
      <c r="AV32" s="58">
        <v>1</v>
      </c>
      <c r="AW32" s="55">
        <v>1</v>
      </c>
      <c r="AX32" s="58">
        <v>1</v>
      </c>
      <c r="AY32">
        <f t="shared" si="8"/>
        <v>13</v>
      </c>
      <c r="AZ32">
        <f t="shared" si="9"/>
        <v>16</v>
      </c>
      <c r="BA32">
        <f t="shared" si="10"/>
        <v>16</v>
      </c>
      <c r="BB32">
        <f t="shared" si="11"/>
        <v>17</v>
      </c>
    </row>
    <row r="33" spans="1:54" ht="13.5">
      <c r="A33" s="69">
        <v>26</v>
      </c>
      <c r="B33" s="22" t="s">
        <v>100</v>
      </c>
      <c r="C33" s="22" t="s">
        <v>220</v>
      </c>
      <c r="D33" s="30" t="s">
        <v>221</v>
      </c>
      <c r="E33" s="3" t="s">
        <v>180</v>
      </c>
      <c r="F33" s="23" t="s">
        <v>222</v>
      </c>
      <c r="G33" s="24">
        <f t="shared" si="6"/>
        <v>0.7922077922077922</v>
      </c>
      <c r="H33" s="25"/>
      <c r="I33" s="22">
        <f t="shared" si="7"/>
        <v>61</v>
      </c>
      <c r="J33" s="22"/>
      <c r="K33" s="52">
        <v>2</v>
      </c>
      <c r="L33" s="51">
        <v>1</v>
      </c>
      <c r="M33" s="52">
        <v>1</v>
      </c>
      <c r="N33" s="51">
        <v>2</v>
      </c>
      <c r="O33" s="52">
        <v>0</v>
      </c>
      <c r="P33" s="51">
        <v>1</v>
      </c>
      <c r="Q33" s="52">
        <v>2</v>
      </c>
      <c r="R33" s="51">
        <v>2</v>
      </c>
      <c r="S33" s="52">
        <v>1</v>
      </c>
      <c r="T33" s="51">
        <v>2</v>
      </c>
      <c r="U33" s="55">
        <v>1</v>
      </c>
      <c r="V33" s="58">
        <v>0</v>
      </c>
      <c r="W33" s="55">
        <v>1</v>
      </c>
      <c r="X33" s="58">
        <v>1</v>
      </c>
      <c r="Y33" s="55">
        <v>1</v>
      </c>
      <c r="Z33" s="58">
        <v>2</v>
      </c>
      <c r="AA33" s="55">
        <v>2</v>
      </c>
      <c r="AB33" s="58">
        <v>2</v>
      </c>
      <c r="AC33" s="55">
        <v>2</v>
      </c>
      <c r="AD33" s="58">
        <v>1</v>
      </c>
      <c r="AE33" s="52">
        <v>1</v>
      </c>
      <c r="AF33" s="51">
        <v>2</v>
      </c>
      <c r="AG33" s="52">
        <v>1</v>
      </c>
      <c r="AH33" s="51">
        <v>1</v>
      </c>
      <c r="AI33" s="52">
        <v>2</v>
      </c>
      <c r="AJ33" s="51">
        <v>2</v>
      </c>
      <c r="AK33" s="52">
        <v>1</v>
      </c>
      <c r="AL33" s="51">
        <v>2</v>
      </c>
      <c r="AM33" s="52">
        <v>2</v>
      </c>
      <c r="AN33" s="51">
        <v>2</v>
      </c>
      <c r="AO33" s="55">
        <v>2</v>
      </c>
      <c r="AP33" s="58">
        <v>2</v>
      </c>
      <c r="AQ33" s="55">
        <v>2</v>
      </c>
      <c r="AR33" s="58">
        <v>2</v>
      </c>
      <c r="AS33" s="55">
        <v>2</v>
      </c>
      <c r="AT33" s="58">
        <v>1</v>
      </c>
      <c r="AU33" s="55">
        <v>1</v>
      </c>
      <c r="AV33" s="58">
        <v>2</v>
      </c>
      <c r="AW33" s="55">
        <v>2</v>
      </c>
      <c r="AX33" s="58">
        <v>2</v>
      </c>
      <c r="AY33">
        <f t="shared" si="8"/>
        <v>14</v>
      </c>
      <c r="AZ33">
        <f t="shared" si="9"/>
        <v>13</v>
      </c>
      <c r="BA33">
        <f t="shared" si="10"/>
        <v>16</v>
      </c>
      <c r="BB33">
        <f t="shared" si="11"/>
        <v>18</v>
      </c>
    </row>
    <row r="34" spans="1:54" ht="13.5">
      <c r="A34" s="71"/>
      <c r="B34" s="38" t="s">
        <v>41</v>
      </c>
      <c r="C34" s="22" t="s">
        <v>223</v>
      </c>
      <c r="D34" s="30" t="s">
        <v>224</v>
      </c>
      <c r="E34" s="3" t="s">
        <v>162</v>
      </c>
      <c r="F34" s="23" t="s">
        <v>225</v>
      </c>
      <c r="G34" s="24">
        <f t="shared" si="6"/>
        <v>0.7922077922077922</v>
      </c>
      <c r="H34" s="25"/>
      <c r="I34" s="22">
        <f t="shared" si="7"/>
        <v>61</v>
      </c>
      <c r="J34" s="22"/>
      <c r="K34" s="52">
        <v>2</v>
      </c>
      <c r="L34" s="51">
        <v>2</v>
      </c>
      <c r="M34" s="52">
        <v>1</v>
      </c>
      <c r="N34" s="51">
        <v>1</v>
      </c>
      <c r="O34" s="52">
        <v>0</v>
      </c>
      <c r="P34" s="51">
        <v>2</v>
      </c>
      <c r="Q34" s="52">
        <v>2</v>
      </c>
      <c r="R34" s="51">
        <v>1</v>
      </c>
      <c r="S34" s="52">
        <v>2</v>
      </c>
      <c r="T34" s="51">
        <v>2</v>
      </c>
      <c r="U34" s="55">
        <v>1</v>
      </c>
      <c r="V34" s="58">
        <v>2</v>
      </c>
      <c r="W34" s="55">
        <v>1</v>
      </c>
      <c r="X34" s="58">
        <v>1</v>
      </c>
      <c r="Y34" s="55">
        <v>0</v>
      </c>
      <c r="Z34" s="58">
        <v>2</v>
      </c>
      <c r="AA34" s="55">
        <v>1</v>
      </c>
      <c r="AB34" s="58">
        <v>0</v>
      </c>
      <c r="AC34" s="55">
        <v>1</v>
      </c>
      <c r="AD34" s="58">
        <v>2</v>
      </c>
      <c r="AE34" s="52">
        <v>2</v>
      </c>
      <c r="AF34" s="51">
        <v>1</v>
      </c>
      <c r="AG34" s="52">
        <v>1</v>
      </c>
      <c r="AH34" s="51">
        <v>2</v>
      </c>
      <c r="AI34" s="52">
        <v>1</v>
      </c>
      <c r="AJ34" s="51">
        <v>2</v>
      </c>
      <c r="AK34" s="52">
        <v>2</v>
      </c>
      <c r="AL34" s="51">
        <v>2</v>
      </c>
      <c r="AM34" s="52">
        <v>2</v>
      </c>
      <c r="AN34" s="51">
        <v>2</v>
      </c>
      <c r="AO34" s="55">
        <v>2</v>
      </c>
      <c r="AP34" s="58">
        <v>2</v>
      </c>
      <c r="AQ34" s="55">
        <v>1</v>
      </c>
      <c r="AR34" s="58">
        <v>2</v>
      </c>
      <c r="AS34" s="55">
        <v>2</v>
      </c>
      <c r="AT34" s="58">
        <v>2</v>
      </c>
      <c r="AU34" s="55">
        <v>2</v>
      </c>
      <c r="AV34" s="58">
        <v>1</v>
      </c>
      <c r="AW34" s="55">
        <v>2</v>
      </c>
      <c r="AX34" s="58">
        <v>2</v>
      </c>
      <c r="AY34">
        <f t="shared" si="8"/>
        <v>15</v>
      </c>
      <c r="AZ34">
        <f t="shared" si="9"/>
        <v>11</v>
      </c>
      <c r="BA34">
        <f t="shared" si="10"/>
        <v>17</v>
      </c>
      <c r="BB34">
        <f t="shared" si="11"/>
        <v>18</v>
      </c>
    </row>
    <row r="35" spans="1:54" ht="27">
      <c r="A35" s="71"/>
      <c r="B35" s="22" t="s">
        <v>226</v>
      </c>
      <c r="C35" s="22" t="s">
        <v>227</v>
      </c>
      <c r="D35" s="30" t="s">
        <v>228</v>
      </c>
      <c r="E35" s="3" t="s">
        <v>229</v>
      </c>
      <c r="F35" s="23" t="s">
        <v>230</v>
      </c>
      <c r="G35" s="24">
        <f t="shared" si="6"/>
        <v>0.7922077922077922</v>
      </c>
      <c r="H35" s="25"/>
      <c r="I35" s="22">
        <f t="shared" si="7"/>
        <v>61</v>
      </c>
      <c r="J35" s="22"/>
      <c r="K35" s="52">
        <v>2</v>
      </c>
      <c r="L35" s="51">
        <v>1</v>
      </c>
      <c r="M35" s="52">
        <v>2</v>
      </c>
      <c r="N35" s="51">
        <v>1</v>
      </c>
      <c r="O35" s="52">
        <v>2</v>
      </c>
      <c r="P35" s="51">
        <v>2</v>
      </c>
      <c r="Q35" s="52">
        <v>2</v>
      </c>
      <c r="R35" s="51">
        <v>2</v>
      </c>
      <c r="S35" s="52">
        <v>1</v>
      </c>
      <c r="T35" s="51">
        <v>2</v>
      </c>
      <c r="U35" s="55">
        <v>1</v>
      </c>
      <c r="V35" s="58">
        <v>1</v>
      </c>
      <c r="W35" s="55">
        <v>1</v>
      </c>
      <c r="X35" s="58">
        <v>1</v>
      </c>
      <c r="Y35" s="55">
        <v>2</v>
      </c>
      <c r="Z35" s="58">
        <v>1</v>
      </c>
      <c r="AA35" s="55">
        <v>1</v>
      </c>
      <c r="AB35" s="58">
        <v>0</v>
      </c>
      <c r="AC35" s="55">
        <v>1</v>
      </c>
      <c r="AD35" s="58">
        <v>1</v>
      </c>
      <c r="AE35" s="52">
        <v>1</v>
      </c>
      <c r="AF35" s="51">
        <v>2</v>
      </c>
      <c r="AG35" s="52">
        <v>1</v>
      </c>
      <c r="AH35" s="51">
        <v>2</v>
      </c>
      <c r="AI35" s="52">
        <v>2</v>
      </c>
      <c r="AJ35" s="51">
        <v>1</v>
      </c>
      <c r="AK35" s="52">
        <v>2</v>
      </c>
      <c r="AL35" s="51">
        <v>2</v>
      </c>
      <c r="AM35" s="52">
        <v>1</v>
      </c>
      <c r="AN35" s="51">
        <v>2</v>
      </c>
      <c r="AO35" s="55">
        <v>2</v>
      </c>
      <c r="AP35" s="58">
        <v>2</v>
      </c>
      <c r="AQ35" s="55">
        <v>2</v>
      </c>
      <c r="AR35" s="58">
        <v>2</v>
      </c>
      <c r="AS35" s="55">
        <v>2</v>
      </c>
      <c r="AT35" s="58">
        <v>2</v>
      </c>
      <c r="AU35" s="55">
        <v>2</v>
      </c>
      <c r="AV35" s="58">
        <v>1</v>
      </c>
      <c r="AW35" s="55">
        <v>2</v>
      </c>
      <c r="AX35" s="58">
        <v>1</v>
      </c>
      <c r="AY35">
        <f t="shared" si="8"/>
        <v>17</v>
      </c>
      <c r="AZ35">
        <f t="shared" si="9"/>
        <v>10</v>
      </c>
      <c r="BA35">
        <f t="shared" si="10"/>
        <v>16</v>
      </c>
      <c r="BB35">
        <f t="shared" si="11"/>
        <v>18</v>
      </c>
    </row>
    <row r="36" spans="1:54" ht="14.25" customHeight="1">
      <c r="A36" s="70"/>
      <c r="B36" s="22" t="s">
        <v>95</v>
      </c>
      <c r="C36" s="22" t="s">
        <v>231</v>
      </c>
      <c r="D36" s="30" t="s">
        <v>232</v>
      </c>
      <c r="E36" s="3" t="s">
        <v>229</v>
      </c>
      <c r="F36" s="23" t="s">
        <v>233</v>
      </c>
      <c r="G36" s="24">
        <f t="shared" si="6"/>
        <v>0.7922077922077922</v>
      </c>
      <c r="H36" s="25"/>
      <c r="I36" s="22">
        <f t="shared" si="7"/>
        <v>61</v>
      </c>
      <c r="J36" s="22"/>
      <c r="K36" s="52">
        <v>1</v>
      </c>
      <c r="L36" s="51">
        <v>2</v>
      </c>
      <c r="M36" s="52">
        <v>2</v>
      </c>
      <c r="N36" s="51">
        <v>1</v>
      </c>
      <c r="O36" s="52">
        <v>1</v>
      </c>
      <c r="P36" s="51">
        <v>2</v>
      </c>
      <c r="Q36" s="52">
        <v>2</v>
      </c>
      <c r="R36" s="51">
        <v>1</v>
      </c>
      <c r="S36" s="52">
        <v>2</v>
      </c>
      <c r="T36" s="51">
        <v>2</v>
      </c>
      <c r="U36" s="55">
        <v>1</v>
      </c>
      <c r="V36" s="58">
        <v>2</v>
      </c>
      <c r="W36" s="55">
        <v>1</v>
      </c>
      <c r="X36" s="58">
        <v>2</v>
      </c>
      <c r="Y36" s="55">
        <v>2</v>
      </c>
      <c r="Z36" s="58">
        <v>1</v>
      </c>
      <c r="AA36" s="55">
        <v>2</v>
      </c>
      <c r="AB36" s="58">
        <v>0</v>
      </c>
      <c r="AC36" s="55">
        <v>1</v>
      </c>
      <c r="AD36" s="58">
        <v>1</v>
      </c>
      <c r="AE36" s="52">
        <v>1</v>
      </c>
      <c r="AF36" s="51">
        <v>1</v>
      </c>
      <c r="AG36" s="52">
        <v>2</v>
      </c>
      <c r="AH36" s="51">
        <v>2</v>
      </c>
      <c r="AI36" s="52">
        <v>1</v>
      </c>
      <c r="AJ36" s="51">
        <v>1</v>
      </c>
      <c r="AK36" s="52">
        <v>2</v>
      </c>
      <c r="AL36" s="51">
        <v>2</v>
      </c>
      <c r="AM36" s="52">
        <v>2</v>
      </c>
      <c r="AN36" s="51">
        <v>2</v>
      </c>
      <c r="AO36" s="55">
        <v>2</v>
      </c>
      <c r="AP36" s="58">
        <v>2</v>
      </c>
      <c r="AQ36" s="55">
        <v>1</v>
      </c>
      <c r="AR36" s="58">
        <v>2</v>
      </c>
      <c r="AS36" s="55">
        <v>2</v>
      </c>
      <c r="AT36" s="58">
        <v>1</v>
      </c>
      <c r="AU36" s="55">
        <v>1</v>
      </c>
      <c r="AV36" s="58">
        <v>2</v>
      </c>
      <c r="AW36" s="55">
        <v>2</v>
      </c>
      <c r="AX36" s="58">
        <v>1</v>
      </c>
      <c r="AY36">
        <f t="shared" si="8"/>
        <v>16</v>
      </c>
      <c r="AZ36">
        <f t="shared" si="9"/>
        <v>13</v>
      </c>
      <c r="BA36">
        <f t="shared" si="10"/>
        <v>16</v>
      </c>
      <c r="BB36">
        <f t="shared" si="11"/>
        <v>16</v>
      </c>
    </row>
    <row r="37" spans="1:253" s="36" customFormat="1" ht="15" customHeight="1">
      <c r="A37" s="68">
        <v>30</v>
      </c>
      <c r="B37" s="22" t="s">
        <v>77</v>
      </c>
      <c r="C37" s="22" t="s">
        <v>234</v>
      </c>
      <c r="D37" s="30" t="s">
        <v>235</v>
      </c>
      <c r="E37" s="3" t="s">
        <v>44</v>
      </c>
      <c r="F37" s="23" t="s">
        <v>133</v>
      </c>
      <c r="G37" s="24">
        <f t="shared" si="6"/>
        <v>0.7792207792207793</v>
      </c>
      <c r="H37" s="25"/>
      <c r="I37" s="22">
        <f t="shared" si="7"/>
        <v>60</v>
      </c>
      <c r="J37" s="22"/>
      <c r="K37" s="52">
        <v>2</v>
      </c>
      <c r="L37" s="51">
        <v>2</v>
      </c>
      <c r="M37" s="52">
        <v>1</v>
      </c>
      <c r="N37" s="51">
        <v>1</v>
      </c>
      <c r="O37" s="52">
        <v>0</v>
      </c>
      <c r="P37" s="51">
        <v>2</v>
      </c>
      <c r="Q37" s="52">
        <v>2</v>
      </c>
      <c r="R37" s="51">
        <v>2</v>
      </c>
      <c r="S37" s="52">
        <v>0</v>
      </c>
      <c r="T37" s="51">
        <v>2</v>
      </c>
      <c r="U37" s="55">
        <v>2</v>
      </c>
      <c r="V37" s="58">
        <v>2</v>
      </c>
      <c r="W37" s="55">
        <v>1</v>
      </c>
      <c r="X37" s="58">
        <v>2</v>
      </c>
      <c r="Y37" s="55">
        <v>0</v>
      </c>
      <c r="Z37" s="58">
        <v>2</v>
      </c>
      <c r="AA37" s="55">
        <v>1</v>
      </c>
      <c r="AB37" s="58">
        <v>0</v>
      </c>
      <c r="AC37" s="55">
        <v>2</v>
      </c>
      <c r="AD37" s="58">
        <v>2</v>
      </c>
      <c r="AE37" s="52">
        <v>1</v>
      </c>
      <c r="AF37" s="51">
        <v>1</v>
      </c>
      <c r="AG37" s="52">
        <v>1</v>
      </c>
      <c r="AH37" s="51">
        <v>2</v>
      </c>
      <c r="AI37" s="52">
        <v>2</v>
      </c>
      <c r="AJ37" s="51">
        <v>2</v>
      </c>
      <c r="AK37" s="52">
        <v>2</v>
      </c>
      <c r="AL37" s="51">
        <v>2</v>
      </c>
      <c r="AM37" s="52">
        <v>2</v>
      </c>
      <c r="AN37" s="51">
        <v>1</v>
      </c>
      <c r="AO37" s="55">
        <v>2</v>
      </c>
      <c r="AP37" s="58">
        <v>1</v>
      </c>
      <c r="AQ37" s="55">
        <v>1</v>
      </c>
      <c r="AR37" s="58">
        <v>2</v>
      </c>
      <c r="AS37" s="55">
        <v>1</v>
      </c>
      <c r="AT37" s="58">
        <v>2</v>
      </c>
      <c r="AU37" s="55">
        <v>2</v>
      </c>
      <c r="AV37" s="58">
        <v>2</v>
      </c>
      <c r="AW37" s="55">
        <v>2</v>
      </c>
      <c r="AX37" s="58">
        <v>1</v>
      </c>
      <c r="AY37">
        <f t="shared" si="8"/>
        <v>14</v>
      </c>
      <c r="AZ37">
        <f t="shared" si="9"/>
        <v>14</v>
      </c>
      <c r="BA37">
        <f t="shared" si="10"/>
        <v>16</v>
      </c>
      <c r="BB37">
        <f t="shared" si="11"/>
        <v>16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54" ht="15" customHeight="1">
      <c r="A38" s="69">
        <v>31</v>
      </c>
      <c r="B38" s="38" t="s">
        <v>95</v>
      </c>
      <c r="C38" s="22" t="s">
        <v>236</v>
      </c>
      <c r="D38" s="30" t="s">
        <v>237</v>
      </c>
      <c r="E38" s="3" t="s">
        <v>238</v>
      </c>
      <c r="F38" s="23" t="s">
        <v>239</v>
      </c>
      <c r="G38" s="24">
        <f t="shared" si="6"/>
        <v>0.7532467532467533</v>
      </c>
      <c r="H38" s="25"/>
      <c r="I38" s="22">
        <f t="shared" si="7"/>
        <v>58</v>
      </c>
      <c r="J38" s="22"/>
      <c r="K38" s="52">
        <v>2</v>
      </c>
      <c r="L38" s="51">
        <v>1</v>
      </c>
      <c r="M38" s="52">
        <v>1</v>
      </c>
      <c r="N38" s="51">
        <v>1</v>
      </c>
      <c r="O38" s="52">
        <v>0</v>
      </c>
      <c r="P38" s="51">
        <v>1</v>
      </c>
      <c r="Q38" s="52">
        <v>2</v>
      </c>
      <c r="R38" s="51">
        <v>2</v>
      </c>
      <c r="S38" s="52">
        <v>1</v>
      </c>
      <c r="T38" s="51">
        <v>2</v>
      </c>
      <c r="U38" s="55">
        <v>2</v>
      </c>
      <c r="V38" s="58">
        <v>2</v>
      </c>
      <c r="W38" s="55">
        <v>1</v>
      </c>
      <c r="X38" s="58">
        <v>2</v>
      </c>
      <c r="Y38" s="55">
        <v>2</v>
      </c>
      <c r="Z38" s="58">
        <v>2</v>
      </c>
      <c r="AA38" s="55">
        <v>2</v>
      </c>
      <c r="AB38" s="58">
        <v>2</v>
      </c>
      <c r="AC38" s="55">
        <v>1</v>
      </c>
      <c r="AD38" s="58">
        <v>2</v>
      </c>
      <c r="AE38" s="52">
        <v>1</v>
      </c>
      <c r="AF38" s="51">
        <v>2</v>
      </c>
      <c r="AG38" s="52">
        <v>1</v>
      </c>
      <c r="AH38" s="51">
        <v>2</v>
      </c>
      <c r="AI38" s="52">
        <v>1</v>
      </c>
      <c r="AJ38" s="51">
        <v>2</v>
      </c>
      <c r="AK38" s="52">
        <v>2</v>
      </c>
      <c r="AL38" s="51">
        <v>1</v>
      </c>
      <c r="AM38" s="52">
        <v>2</v>
      </c>
      <c r="AN38" s="51">
        <v>1</v>
      </c>
      <c r="AO38" s="55">
        <v>2</v>
      </c>
      <c r="AP38" s="58">
        <v>2</v>
      </c>
      <c r="AQ38" s="55">
        <v>1</v>
      </c>
      <c r="AR38" s="58">
        <v>1</v>
      </c>
      <c r="AS38" s="55">
        <v>1</v>
      </c>
      <c r="AT38" s="58">
        <v>0</v>
      </c>
      <c r="AU38" s="55">
        <v>1</v>
      </c>
      <c r="AV38" s="58">
        <v>1</v>
      </c>
      <c r="AW38" s="55">
        <v>1</v>
      </c>
      <c r="AX38" s="58">
        <v>2</v>
      </c>
      <c r="AY38">
        <f t="shared" si="8"/>
        <v>13</v>
      </c>
      <c r="AZ38">
        <f t="shared" si="9"/>
        <v>18</v>
      </c>
      <c r="BA38">
        <f t="shared" si="10"/>
        <v>15</v>
      </c>
      <c r="BB38">
        <f t="shared" si="11"/>
        <v>12</v>
      </c>
    </row>
    <row r="39" spans="1:54" ht="15" customHeight="1">
      <c r="A39" s="70"/>
      <c r="B39" s="22" t="s">
        <v>240</v>
      </c>
      <c r="C39" s="22" t="s">
        <v>241</v>
      </c>
      <c r="D39" s="30"/>
      <c r="E39" s="3"/>
      <c r="F39" s="23"/>
      <c r="G39" s="24">
        <f t="shared" si="6"/>
        <v>0.7532467532467533</v>
      </c>
      <c r="H39" s="25"/>
      <c r="I39" s="22">
        <f t="shared" si="7"/>
        <v>58</v>
      </c>
      <c r="J39" s="22"/>
      <c r="K39" s="52">
        <v>2</v>
      </c>
      <c r="L39" s="51">
        <v>1</v>
      </c>
      <c r="M39" s="52">
        <v>1</v>
      </c>
      <c r="N39" s="51">
        <v>1</v>
      </c>
      <c r="O39" s="52">
        <v>2</v>
      </c>
      <c r="P39" s="51">
        <v>2</v>
      </c>
      <c r="Q39" s="52">
        <v>1</v>
      </c>
      <c r="R39" s="51">
        <v>2</v>
      </c>
      <c r="S39" s="52">
        <v>1</v>
      </c>
      <c r="T39" s="51">
        <v>2</v>
      </c>
      <c r="U39" s="55">
        <v>2</v>
      </c>
      <c r="V39" s="58">
        <v>2</v>
      </c>
      <c r="W39" s="55">
        <v>1</v>
      </c>
      <c r="X39" s="58">
        <v>2</v>
      </c>
      <c r="Y39" s="55">
        <v>0</v>
      </c>
      <c r="Z39" s="58">
        <v>2</v>
      </c>
      <c r="AA39" s="55">
        <v>1</v>
      </c>
      <c r="AB39" s="58">
        <v>1</v>
      </c>
      <c r="AC39" s="55">
        <v>1</v>
      </c>
      <c r="AD39" s="58">
        <v>1</v>
      </c>
      <c r="AE39" s="52">
        <v>1</v>
      </c>
      <c r="AF39" s="51">
        <v>1</v>
      </c>
      <c r="AG39" s="52">
        <v>1</v>
      </c>
      <c r="AH39" s="51">
        <v>2</v>
      </c>
      <c r="AI39" s="52">
        <v>1</v>
      </c>
      <c r="AJ39" s="51">
        <v>2</v>
      </c>
      <c r="AK39" s="52">
        <v>1</v>
      </c>
      <c r="AL39" s="51">
        <v>2</v>
      </c>
      <c r="AM39" s="52">
        <v>2</v>
      </c>
      <c r="AN39" s="51">
        <v>1</v>
      </c>
      <c r="AO39" s="55">
        <v>1</v>
      </c>
      <c r="AP39" s="58">
        <v>1</v>
      </c>
      <c r="AQ39" s="55">
        <v>2</v>
      </c>
      <c r="AR39" s="58">
        <v>2</v>
      </c>
      <c r="AS39" s="55">
        <v>2</v>
      </c>
      <c r="AT39" s="58">
        <v>2</v>
      </c>
      <c r="AU39" s="55">
        <v>2</v>
      </c>
      <c r="AV39" s="58">
        <v>1</v>
      </c>
      <c r="AW39" s="55">
        <v>2</v>
      </c>
      <c r="AX39" s="58">
        <v>1</v>
      </c>
      <c r="AY39">
        <f t="shared" si="8"/>
        <v>15</v>
      </c>
      <c r="AZ39">
        <f t="shared" si="9"/>
        <v>13</v>
      </c>
      <c r="BA39">
        <f t="shared" si="10"/>
        <v>14</v>
      </c>
      <c r="BB39">
        <f t="shared" si="11"/>
        <v>16</v>
      </c>
    </row>
    <row r="40" spans="1:54" ht="15" customHeight="1">
      <c r="A40" s="69">
        <v>33</v>
      </c>
      <c r="B40" s="22" t="s">
        <v>80</v>
      </c>
      <c r="C40" s="22" t="s">
        <v>242</v>
      </c>
      <c r="D40" s="30" t="s">
        <v>243</v>
      </c>
      <c r="E40" s="3" t="s">
        <v>244</v>
      </c>
      <c r="F40" s="23" t="s">
        <v>137</v>
      </c>
      <c r="G40" s="24">
        <f t="shared" si="6"/>
        <v>0.7272727272727273</v>
      </c>
      <c r="H40" s="25"/>
      <c r="I40" s="22">
        <f t="shared" si="7"/>
        <v>56</v>
      </c>
      <c r="J40" s="22"/>
      <c r="K40" s="52">
        <v>1</v>
      </c>
      <c r="L40" s="51">
        <v>1</v>
      </c>
      <c r="M40" s="52">
        <v>2</v>
      </c>
      <c r="N40" s="51">
        <v>2</v>
      </c>
      <c r="O40" s="52">
        <v>0</v>
      </c>
      <c r="P40" s="51">
        <v>1</v>
      </c>
      <c r="Q40" s="52">
        <v>2</v>
      </c>
      <c r="R40" s="51">
        <v>2</v>
      </c>
      <c r="S40" s="52">
        <v>2</v>
      </c>
      <c r="T40" s="51">
        <v>2</v>
      </c>
      <c r="U40" s="55">
        <v>2</v>
      </c>
      <c r="V40" s="58">
        <v>1</v>
      </c>
      <c r="W40" s="55">
        <v>2</v>
      </c>
      <c r="X40" s="58">
        <v>1</v>
      </c>
      <c r="Y40" s="55">
        <v>0</v>
      </c>
      <c r="Z40" s="58">
        <v>2</v>
      </c>
      <c r="AA40" s="55">
        <v>1</v>
      </c>
      <c r="AB40" s="58">
        <v>1</v>
      </c>
      <c r="AC40" s="55">
        <v>1</v>
      </c>
      <c r="AD40" s="58">
        <v>1</v>
      </c>
      <c r="AE40" s="52">
        <v>2</v>
      </c>
      <c r="AF40" s="51">
        <v>2</v>
      </c>
      <c r="AG40" s="52">
        <v>1</v>
      </c>
      <c r="AH40" s="51">
        <v>2</v>
      </c>
      <c r="AI40" s="52">
        <v>2</v>
      </c>
      <c r="AJ40" s="51">
        <v>2</v>
      </c>
      <c r="AK40" s="52">
        <v>2</v>
      </c>
      <c r="AL40" s="51">
        <v>1</v>
      </c>
      <c r="AM40" s="52">
        <v>2</v>
      </c>
      <c r="AN40" s="51">
        <v>1</v>
      </c>
      <c r="AO40" s="55">
        <v>2</v>
      </c>
      <c r="AP40" s="58">
        <v>1</v>
      </c>
      <c r="AQ40" s="55">
        <v>1</v>
      </c>
      <c r="AR40" s="58">
        <v>2</v>
      </c>
      <c r="AS40" s="55">
        <v>2</v>
      </c>
      <c r="AT40" s="58">
        <v>0</v>
      </c>
      <c r="AU40" s="55">
        <v>1</v>
      </c>
      <c r="AV40" s="58">
        <v>1</v>
      </c>
      <c r="AW40" s="55">
        <v>1</v>
      </c>
      <c r="AX40" s="58">
        <v>1</v>
      </c>
      <c r="AY40">
        <f t="shared" si="8"/>
        <v>15</v>
      </c>
      <c r="AZ40">
        <f t="shared" si="9"/>
        <v>12</v>
      </c>
      <c r="BA40">
        <f t="shared" si="10"/>
        <v>17</v>
      </c>
      <c r="BB40">
        <f t="shared" si="11"/>
        <v>12</v>
      </c>
    </row>
    <row r="41" spans="1:54" ht="15" customHeight="1">
      <c r="A41" s="70"/>
      <c r="B41" s="22" t="s">
        <v>81</v>
      </c>
      <c r="C41" s="22" t="s">
        <v>245</v>
      </c>
      <c r="D41" s="30" t="s">
        <v>246</v>
      </c>
      <c r="E41" s="22" t="s">
        <v>247</v>
      </c>
      <c r="F41" s="3" t="s">
        <v>248</v>
      </c>
      <c r="G41" s="24">
        <f t="shared" si="6"/>
        <v>0.7272727272727273</v>
      </c>
      <c r="H41" s="25"/>
      <c r="I41" s="22">
        <f t="shared" si="7"/>
        <v>56</v>
      </c>
      <c r="J41" s="22"/>
      <c r="K41" s="52">
        <v>2</v>
      </c>
      <c r="L41" s="51">
        <v>1</v>
      </c>
      <c r="M41" s="52">
        <v>2</v>
      </c>
      <c r="N41" s="51">
        <v>1</v>
      </c>
      <c r="O41" s="52">
        <v>0</v>
      </c>
      <c r="P41" s="51">
        <v>1</v>
      </c>
      <c r="Q41" s="52">
        <v>2</v>
      </c>
      <c r="R41" s="51">
        <v>2</v>
      </c>
      <c r="S41" s="52">
        <v>2</v>
      </c>
      <c r="T41" s="51">
        <v>2</v>
      </c>
      <c r="U41" s="55">
        <v>2</v>
      </c>
      <c r="V41" s="58">
        <v>2</v>
      </c>
      <c r="W41" s="55">
        <v>1</v>
      </c>
      <c r="X41" s="58">
        <v>2</v>
      </c>
      <c r="Y41" s="55">
        <v>1</v>
      </c>
      <c r="Z41" s="58">
        <v>2</v>
      </c>
      <c r="AA41" s="55">
        <v>1</v>
      </c>
      <c r="AB41" s="58">
        <v>0</v>
      </c>
      <c r="AC41" s="55">
        <v>1</v>
      </c>
      <c r="AD41" s="58">
        <v>1</v>
      </c>
      <c r="AE41" s="52">
        <v>2</v>
      </c>
      <c r="AF41" s="51">
        <v>1</v>
      </c>
      <c r="AG41" s="52">
        <v>1</v>
      </c>
      <c r="AH41" s="51">
        <v>2</v>
      </c>
      <c r="AI41" s="52">
        <v>1</v>
      </c>
      <c r="AJ41" s="51">
        <v>0</v>
      </c>
      <c r="AK41" s="52">
        <v>2</v>
      </c>
      <c r="AL41" s="51">
        <v>1</v>
      </c>
      <c r="AM41" s="52">
        <v>2</v>
      </c>
      <c r="AN41" s="51">
        <v>2</v>
      </c>
      <c r="AO41" s="55">
        <v>2</v>
      </c>
      <c r="AP41" s="58">
        <v>1</v>
      </c>
      <c r="AQ41" s="55">
        <v>1</v>
      </c>
      <c r="AR41" s="58">
        <v>2</v>
      </c>
      <c r="AS41" s="55">
        <v>2</v>
      </c>
      <c r="AT41" s="58">
        <v>1</v>
      </c>
      <c r="AU41" s="55">
        <v>1</v>
      </c>
      <c r="AV41" s="58">
        <v>1</v>
      </c>
      <c r="AW41" s="55">
        <v>1</v>
      </c>
      <c r="AX41" s="58">
        <v>2</v>
      </c>
      <c r="AY41">
        <f t="shared" si="8"/>
        <v>15</v>
      </c>
      <c r="AZ41">
        <f t="shared" si="9"/>
        <v>13</v>
      </c>
      <c r="BA41">
        <f t="shared" si="10"/>
        <v>14</v>
      </c>
      <c r="BB41">
        <f t="shared" si="11"/>
        <v>14</v>
      </c>
    </row>
    <row r="42" spans="1:54" ht="13.5">
      <c r="A42" s="69">
        <v>35</v>
      </c>
      <c r="B42" s="22" t="s">
        <v>65</v>
      </c>
      <c r="C42" s="22" t="s">
        <v>249</v>
      </c>
      <c r="D42" s="30" t="s">
        <v>250</v>
      </c>
      <c r="E42" s="22" t="s">
        <v>75</v>
      </c>
      <c r="F42" s="3" t="s">
        <v>251</v>
      </c>
      <c r="G42" s="24">
        <f aca="true" t="shared" si="12" ref="G42:G47">I42/$I$48</f>
        <v>0.7012987012987013</v>
      </c>
      <c r="H42" s="25"/>
      <c r="I42" s="22">
        <f aca="true" t="shared" si="13" ref="I42:I47">SUM(AY42:BB42)</f>
        <v>54</v>
      </c>
      <c r="J42" s="22"/>
      <c r="K42" s="52">
        <v>1</v>
      </c>
      <c r="L42" s="51">
        <v>2</v>
      </c>
      <c r="M42" s="52">
        <v>2</v>
      </c>
      <c r="N42" s="51">
        <v>2</v>
      </c>
      <c r="O42" s="52">
        <v>1</v>
      </c>
      <c r="P42" s="51">
        <v>1</v>
      </c>
      <c r="Q42" s="52">
        <v>2</v>
      </c>
      <c r="R42" s="51">
        <v>2</v>
      </c>
      <c r="S42" s="52">
        <v>2</v>
      </c>
      <c r="T42" s="51">
        <v>2</v>
      </c>
      <c r="U42" s="55">
        <v>2</v>
      </c>
      <c r="V42" s="58">
        <v>1</v>
      </c>
      <c r="W42" s="55">
        <v>1</v>
      </c>
      <c r="X42" s="58">
        <v>2</v>
      </c>
      <c r="Y42" s="55">
        <v>0</v>
      </c>
      <c r="Z42" s="58">
        <v>2</v>
      </c>
      <c r="AA42" s="55">
        <v>1</v>
      </c>
      <c r="AB42" s="58">
        <v>0</v>
      </c>
      <c r="AC42" s="55">
        <v>2</v>
      </c>
      <c r="AD42" s="58">
        <v>1</v>
      </c>
      <c r="AE42" s="52">
        <v>1</v>
      </c>
      <c r="AF42" s="51">
        <v>1</v>
      </c>
      <c r="AG42" s="52">
        <v>2</v>
      </c>
      <c r="AH42" s="51">
        <v>2</v>
      </c>
      <c r="AI42" s="52">
        <v>1</v>
      </c>
      <c r="AJ42" s="51">
        <v>2</v>
      </c>
      <c r="AK42" s="52">
        <v>1</v>
      </c>
      <c r="AL42" s="51">
        <v>1</v>
      </c>
      <c r="AM42" s="52">
        <v>1</v>
      </c>
      <c r="AN42" s="51">
        <v>1</v>
      </c>
      <c r="AO42" s="55">
        <v>1</v>
      </c>
      <c r="AP42" s="58">
        <v>1</v>
      </c>
      <c r="AQ42" s="55">
        <v>1</v>
      </c>
      <c r="AR42" s="58">
        <v>2</v>
      </c>
      <c r="AS42" s="55">
        <v>2</v>
      </c>
      <c r="AT42" s="58">
        <v>0</v>
      </c>
      <c r="AU42" s="55">
        <v>2</v>
      </c>
      <c r="AV42" s="58">
        <v>1</v>
      </c>
      <c r="AW42" s="55">
        <v>1</v>
      </c>
      <c r="AX42" s="58">
        <v>1</v>
      </c>
      <c r="AY42">
        <f aca="true" t="shared" si="14" ref="AY42:AY47">SUM(K42:T42)</f>
        <v>17</v>
      </c>
      <c r="AZ42">
        <f aca="true" t="shared" si="15" ref="AZ42:AZ47">SUM(U42:AD42)</f>
        <v>12</v>
      </c>
      <c r="BA42">
        <f aca="true" t="shared" si="16" ref="BA42:BA47">SUM(AE42:AN42)</f>
        <v>13</v>
      </c>
      <c r="BB42">
        <f aca="true" t="shared" si="17" ref="BB42:BB47">SUM(AO42:AX42)</f>
        <v>12</v>
      </c>
    </row>
    <row r="43" spans="1:54" ht="13.5">
      <c r="A43" s="71"/>
      <c r="B43" s="22" t="s">
        <v>190</v>
      </c>
      <c r="C43" s="22" t="s">
        <v>252</v>
      </c>
      <c r="D43" s="30" t="s">
        <v>253</v>
      </c>
      <c r="E43" s="22" t="s">
        <v>180</v>
      </c>
      <c r="F43" s="3" t="s">
        <v>137</v>
      </c>
      <c r="G43" s="24">
        <f t="shared" si="12"/>
        <v>0.7012987012987013</v>
      </c>
      <c r="H43" s="25"/>
      <c r="I43" s="22">
        <f t="shared" si="13"/>
        <v>54</v>
      </c>
      <c r="J43" s="22"/>
      <c r="K43" s="52">
        <v>2</v>
      </c>
      <c r="L43" s="51">
        <v>1</v>
      </c>
      <c r="M43" s="52">
        <v>1</v>
      </c>
      <c r="N43" s="51">
        <v>1</v>
      </c>
      <c r="O43" s="52">
        <v>1</v>
      </c>
      <c r="P43" s="51">
        <v>1</v>
      </c>
      <c r="Q43" s="52">
        <v>1</v>
      </c>
      <c r="R43" s="51">
        <v>1</v>
      </c>
      <c r="S43" s="52">
        <v>2</v>
      </c>
      <c r="T43" s="51">
        <v>2</v>
      </c>
      <c r="U43" s="55">
        <v>1</v>
      </c>
      <c r="V43" s="58">
        <v>1</v>
      </c>
      <c r="W43" s="55">
        <v>2</v>
      </c>
      <c r="X43" s="58">
        <v>1</v>
      </c>
      <c r="Y43" s="55">
        <v>2</v>
      </c>
      <c r="Z43" s="58">
        <v>1</v>
      </c>
      <c r="AA43" s="55">
        <v>1</v>
      </c>
      <c r="AB43" s="58">
        <v>1</v>
      </c>
      <c r="AC43" s="55">
        <v>2</v>
      </c>
      <c r="AD43" s="58">
        <v>1</v>
      </c>
      <c r="AE43" s="52">
        <v>2</v>
      </c>
      <c r="AF43" s="51">
        <v>1</v>
      </c>
      <c r="AG43" s="52">
        <v>2</v>
      </c>
      <c r="AH43" s="51">
        <v>2</v>
      </c>
      <c r="AI43" s="52">
        <v>2</v>
      </c>
      <c r="AJ43" s="51">
        <v>2</v>
      </c>
      <c r="AK43" s="52">
        <v>2</v>
      </c>
      <c r="AL43" s="51">
        <v>0</v>
      </c>
      <c r="AM43" s="52">
        <v>2</v>
      </c>
      <c r="AN43" s="51">
        <v>2</v>
      </c>
      <c r="AO43" s="55">
        <v>2</v>
      </c>
      <c r="AP43" s="58">
        <v>1</v>
      </c>
      <c r="AQ43" s="55">
        <v>1</v>
      </c>
      <c r="AR43" s="58">
        <v>0</v>
      </c>
      <c r="AS43" s="55">
        <v>2</v>
      </c>
      <c r="AT43" s="58">
        <v>0</v>
      </c>
      <c r="AU43" s="55">
        <v>2</v>
      </c>
      <c r="AV43" s="58">
        <v>1</v>
      </c>
      <c r="AW43" s="55">
        <v>1</v>
      </c>
      <c r="AX43" s="58">
        <v>1</v>
      </c>
      <c r="AY43">
        <f t="shared" si="14"/>
        <v>13</v>
      </c>
      <c r="AZ43">
        <f t="shared" si="15"/>
        <v>13</v>
      </c>
      <c r="BA43">
        <f t="shared" si="16"/>
        <v>17</v>
      </c>
      <c r="BB43">
        <f t="shared" si="17"/>
        <v>11</v>
      </c>
    </row>
    <row r="44" spans="1:54" ht="27">
      <c r="A44" s="70"/>
      <c r="B44" s="22" t="s">
        <v>254</v>
      </c>
      <c r="C44" s="22" t="s">
        <v>255</v>
      </c>
      <c r="D44" s="30" t="s">
        <v>256</v>
      </c>
      <c r="E44" s="3" t="s">
        <v>155</v>
      </c>
      <c r="F44" s="23" t="s">
        <v>257</v>
      </c>
      <c r="G44" s="24">
        <f t="shared" si="12"/>
        <v>0.7012987012987013</v>
      </c>
      <c r="H44" s="25"/>
      <c r="I44" s="25">
        <f t="shared" si="13"/>
        <v>54</v>
      </c>
      <c r="J44" s="22"/>
      <c r="K44" s="52">
        <v>2</v>
      </c>
      <c r="L44" s="51">
        <v>0</v>
      </c>
      <c r="M44" s="52">
        <v>1</v>
      </c>
      <c r="N44" s="51">
        <v>1</v>
      </c>
      <c r="O44" s="52">
        <v>2</v>
      </c>
      <c r="P44" s="51">
        <v>1</v>
      </c>
      <c r="Q44" s="52">
        <v>1</v>
      </c>
      <c r="R44" s="51">
        <v>2</v>
      </c>
      <c r="S44" s="52">
        <v>2</v>
      </c>
      <c r="T44" s="51">
        <v>2</v>
      </c>
      <c r="U44" s="55">
        <v>1</v>
      </c>
      <c r="V44" s="58">
        <v>1</v>
      </c>
      <c r="W44" s="55">
        <v>2</v>
      </c>
      <c r="X44" s="58">
        <v>2</v>
      </c>
      <c r="Y44" s="55">
        <v>0</v>
      </c>
      <c r="Z44" s="58">
        <v>1</v>
      </c>
      <c r="AA44" s="55">
        <v>2</v>
      </c>
      <c r="AB44" s="58">
        <v>0</v>
      </c>
      <c r="AC44" s="55">
        <v>1</v>
      </c>
      <c r="AD44" s="58">
        <v>2</v>
      </c>
      <c r="AE44" s="52">
        <v>2</v>
      </c>
      <c r="AF44" s="51">
        <v>1</v>
      </c>
      <c r="AG44" s="52">
        <v>1</v>
      </c>
      <c r="AH44" s="51">
        <v>1</v>
      </c>
      <c r="AI44" s="52">
        <v>2</v>
      </c>
      <c r="AJ44" s="51">
        <v>2</v>
      </c>
      <c r="AK44" s="52">
        <v>1</v>
      </c>
      <c r="AL44" s="51">
        <v>1</v>
      </c>
      <c r="AM44" s="52">
        <v>2</v>
      </c>
      <c r="AN44" s="51">
        <v>2</v>
      </c>
      <c r="AO44" s="55">
        <v>1</v>
      </c>
      <c r="AP44" s="58">
        <v>2</v>
      </c>
      <c r="AQ44" s="55">
        <v>2</v>
      </c>
      <c r="AR44" s="58">
        <v>1</v>
      </c>
      <c r="AS44" s="55">
        <v>1</v>
      </c>
      <c r="AT44" s="58">
        <v>1</v>
      </c>
      <c r="AU44" s="55">
        <v>2</v>
      </c>
      <c r="AV44" s="58">
        <v>1</v>
      </c>
      <c r="AW44" s="55">
        <v>1</v>
      </c>
      <c r="AX44" s="58">
        <v>1</v>
      </c>
      <c r="AY44">
        <f t="shared" si="14"/>
        <v>14</v>
      </c>
      <c r="AZ44">
        <f t="shared" si="15"/>
        <v>12</v>
      </c>
      <c r="BA44">
        <f t="shared" si="16"/>
        <v>15</v>
      </c>
      <c r="BB44">
        <f t="shared" si="17"/>
        <v>13</v>
      </c>
    </row>
    <row r="45" spans="1:54" ht="13.5">
      <c r="A45" s="68">
        <v>38</v>
      </c>
      <c r="B45" s="22" t="s">
        <v>258</v>
      </c>
      <c r="C45" s="22" t="s">
        <v>252</v>
      </c>
      <c r="D45" s="30" t="s">
        <v>259</v>
      </c>
      <c r="E45" s="3" t="s">
        <v>180</v>
      </c>
      <c r="F45" s="23" t="s">
        <v>137</v>
      </c>
      <c r="G45" s="24">
        <f t="shared" si="12"/>
        <v>0.6883116883116883</v>
      </c>
      <c r="H45" s="25"/>
      <c r="I45" s="22">
        <f t="shared" si="13"/>
        <v>53</v>
      </c>
      <c r="J45" s="22"/>
      <c r="K45" s="52">
        <v>2</v>
      </c>
      <c r="L45" s="51">
        <v>1</v>
      </c>
      <c r="M45" s="52">
        <v>1</v>
      </c>
      <c r="N45" s="51">
        <v>1</v>
      </c>
      <c r="O45" s="52">
        <v>1</v>
      </c>
      <c r="P45" s="51">
        <v>1</v>
      </c>
      <c r="Q45" s="52">
        <v>2</v>
      </c>
      <c r="R45" s="51">
        <v>0</v>
      </c>
      <c r="S45" s="52">
        <v>2</v>
      </c>
      <c r="T45" s="51">
        <v>1</v>
      </c>
      <c r="U45" s="55">
        <v>1</v>
      </c>
      <c r="V45" s="58">
        <v>2</v>
      </c>
      <c r="W45" s="55">
        <v>2</v>
      </c>
      <c r="X45" s="58">
        <v>1</v>
      </c>
      <c r="Y45" s="55">
        <v>1</v>
      </c>
      <c r="Z45" s="58">
        <v>0</v>
      </c>
      <c r="AA45" s="55">
        <v>2</v>
      </c>
      <c r="AB45" s="58">
        <v>2</v>
      </c>
      <c r="AC45" s="55">
        <v>1</v>
      </c>
      <c r="AD45" s="58">
        <v>1</v>
      </c>
      <c r="AE45" s="52">
        <v>1</v>
      </c>
      <c r="AF45" s="51">
        <v>1</v>
      </c>
      <c r="AG45" s="52">
        <v>2</v>
      </c>
      <c r="AH45" s="51">
        <v>2</v>
      </c>
      <c r="AI45" s="52">
        <v>2</v>
      </c>
      <c r="AJ45" s="51">
        <v>2</v>
      </c>
      <c r="AK45" s="52">
        <v>2</v>
      </c>
      <c r="AL45" s="51">
        <v>1</v>
      </c>
      <c r="AM45" s="52">
        <v>1</v>
      </c>
      <c r="AN45" s="51">
        <v>2</v>
      </c>
      <c r="AO45" s="55">
        <v>2</v>
      </c>
      <c r="AP45" s="58">
        <v>1</v>
      </c>
      <c r="AQ45" s="55">
        <v>1</v>
      </c>
      <c r="AR45" s="58">
        <v>0</v>
      </c>
      <c r="AS45" s="55">
        <v>1</v>
      </c>
      <c r="AT45" s="58">
        <v>2</v>
      </c>
      <c r="AU45" s="55">
        <v>2</v>
      </c>
      <c r="AV45" s="58">
        <v>1</v>
      </c>
      <c r="AW45" s="55">
        <v>1</v>
      </c>
      <c r="AX45" s="58">
        <v>1</v>
      </c>
      <c r="AY45">
        <f t="shared" si="14"/>
        <v>12</v>
      </c>
      <c r="AZ45">
        <f t="shared" si="15"/>
        <v>13</v>
      </c>
      <c r="BA45">
        <f t="shared" si="16"/>
        <v>16</v>
      </c>
      <c r="BB45">
        <f t="shared" si="17"/>
        <v>12</v>
      </c>
    </row>
    <row r="46" spans="1:54" ht="13.5">
      <c r="A46" s="68">
        <v>39</v>
      </c>
      <c r="B46" s="22" t="s">
        <v>77</v>
      </c>
      <c r="C46" s="22" t="s">
        <v>160</v>
      </c>
      <c r="D46" s="30" t="s">
        <v>260</v>
      </c>
      <c r="E46" s="3" t="s">
        <v>166</v>
      </c>
      <c r="F46" s="23" t="s">
        <v>261</v>
      </c>
      <c r="G46" s="24">
        <f t="shared" si="12"/>
        <v>0.6623376623376623</v>
      </c>
      <c r="H46" s="25"/>
      <c r="I46" s="22">
        <f t="shared" si="13"/>
        <v>51</v>
      </c>
      <c r="J46" s="22"/>
      <c r="K46" s="52">
        <v>2</v>
      </c>
      <c r="L46" s="51">
        <v>1</v>
      </c>
      <c r="M46" s="52">
        <v>1</v>
      </c>
      <c r="N46" s="51">
        <v>2</v>
      </c>
      <c r="O46" s="52">
        <v>1</v>
      </c>
      <c r="P46" s="51">
        <v>1</v>
      </c>
      <c r="Q46" s="52">
        <v>1</v>
      </c>
      <c r="R46" s="51">
        <v>1</v>
      </c>
      <c r="S46" s="52">
        <v>1</v>
      </c>
      <c r="T46" s="51">
        <v>1</v>
      </c>
      <c r="U46" s="55">
        <v>0</v>
      </c>
      <c r="V46" s="58">
        <v>1</v>
      </c>
      <c r="W46" s="55">
        <v>1</v>
      </c>
      <c r="X46" s="58">
        <v>1</v>
      </c>
      <c r="Y46" s="55">
        <v>1</v>
      </c>
      <c r="Z46" s="58">
        <v>0</v>
      </c>
      <c r="AA46" s="55">
        <v>1</v>
      </c>
      <c r="AB46" s="58">
        <v>0</v>
      </c>
      <c r="AC46" s="55">
        <v>1</v>
      </c>
      <c r="AD46" s="58">
        <v>1</v>
      </c>
      <c r="AE46" s="52">
        <v>2</v>
      </c>
      <c r="AF46" s="51">
        <v>1</v>
      </c>
      <c r="AG46" s="52">
        <v>2</v>
      </c>
      <c r="AH46" s="51">
        <v>2</v>
      </c>
      <c r="AI46" s="52">
        <v>2</v>
      </c>
      <c r="AJ46" s="51">
        <v>2</v>
      </c>
      <c r="AK46" s="52">
        <v>2</v>
      </c>
      <c r="AL46" s="51">
        <v>1</v>
      </c>
      <c r="AM46" s="52">
        <v>2</v>
      </c>
      <c r="AN46" s="51">
        <v>2</v>
      </c>
      <c r="AO46" s="55">
        <v>2</v>
      </c>
      <c r="AP46" s="58">
        <v>1</v>
      </c>
      <c r="AQ46" s="55">
        <v>2</v>
      </c>
      <c r="AR46" s="58">
        <v>1</v>
      </c>
      <c r="AS46" s="55">
        <v>2</v>
      </c>
      <c r="AT46" s="58">
        <v>1</v>
      </c>
      <c r="AU46" s="55">
        <v>2</v>
      </c>
      <c r="AV46" s="58">
        <v>1</v>
      </c>
      <c r="AW46" s="55">
        <v>1</v>
      </c>
      <c r="AX46" s="58">
        <v>1</v>
      </c>
      <c r="AY46">
        <f t="shared" si="14"/>
        <v>12</v>
      </c>
      <c r="AZ46">
        <f t="shared" si="15"/>
        <v>7</v>
      </c>
      <c r="BA46">
        <f t="shared" si="16"/>
        <v>18</v>
      </c>
      <c r="BB46">
        <f t="shared" si="17"/>
        <v>14</v>
      </c>
    </row>
    <row r="47" spans="1:253" ht="13.5">
      <c r="A47" s="68">
        <v>40</v>
      </c>
      <c r="B47" s="38" t="s">
        <v>262</v>
      </c>
      <c r="C47" s="22" t="s">
        <v>263</v>
      </c>
      <c r="D47" s="30" t="s">
        <v>264</v>
      </c>
      <c r="E47" s="3" t="s">
        <v>265</v>
      </c>
      <c r="F47" s="23" t="s">
        <v>266</v>
      </c>
      <c r="G47" s="24">
        <f t="shared" si="12"/>
        <v>0.6103896103896104</v>
      </c>
      <c r="H47" s="25"/>
      <c r="I47" s="22">
        <f t="shared" si="13"/>
        <v>47</v>
      </c>
      <c r="J47" s="22"/>
      <c r="K47" s="52">
        <v>1</v>
      </c>
      <c r="L47" s="51">
        <v>1</v>
      </c>
      <c r="M47" s="52">
        <v>1</v>
      </c>
      <c r="N47" s="51">
        <v>1</v>
      </c>
      <c r="O47" s="52">
        <v>1</v>
      </c>
      <c r="P47" s="51">
        <v>1</v>
      </c>
      <c r="Q47" s="52">
        <v>1</v>
      </c>
      <c r="R47" s="51">
        <v>1</v>
      </c>
      <c r="S47" s="52">
        <v>1</v>
      </c>
      <c r="T47" s="51">
        <v>1</v>
      </c>
      <c r="U47" s="55">
        <v>1</v>
      </c>
      <c r="V47" s="58">
        <v>1</v>
      </c>
      <c r="W47" s="55">
        <v>1</v>
      </c>
      <c r="X47" s="58">
        <v>1</v>
      </c>
      <c r="Y47" s="55">
        <v>1</v>
      </c>
      <c r="Z47" s="58">
        <v>2</v>
      </c>
      <c r="AA47" s="55">
        <v>2</v>
      </c>
      <c r="AB47" s="58">
        <v>1</v>
      </c>
      <c r="AC47" s="55">
        <v>1</v>
      </c>
      <c r="AD47" s="58">
        <v>1</v>
      </c>
      <c r="AE47" s="52">
        <v>2</v>
      </c>
      <c r="AF47" s="51">
        <v>1</v>
      </c>
      <c r="AG47" s="52">
        <v>1</v>
      </c>
      <c r="AH47" s="51">
        <v>2</v>
      </c>
      <c r="AI47" s="52">
        <v>2</v>
      </c>
      <c r="AJ47" s="51">
        <v>1</v>
      </c>
      <c r="AK47" s="52">
        <v>1</v>
      </c>
      <c r="AL47" s="51">
        <v>1</v>
      </c>
      <c r="AM47" s="52">
        <v>2</v>
      </c>
      <c r="AN47" s="51">
        <v>1</v>
      </c>
      <c r="AO47" s="55">
        <v>1</v>
      </c>
      <c r="AP47" s="58">
        <v>1</v>
      </c>
      <c r="AQ47" s="55">
        <v>1</v>
      </c>
      <c r="AR47" s="58">
        <v>1</v>
      </c>
      <c r="AS47" s="55">
        <v>1</v>
      </c>
      <c r="AT47" s="58">
        <v>0</v>
      </c>
      <c r="AU47" s="55">
        <v>1</v>
      </c>
      <c r="AV47" s="58">
        <v>2</v>
      </c>
      <c r="AW47" s="55">
        <v>1</v>
      </c>
      <c r="AX47" s="58">
        <v>2</v>
      </c>
      <c r="AY47">
        <f t="shared" si="14"/>
        <v>10</v>
      </c>
      <c r="AZ47">
        <f t="shared" si="15"/>
        <v>12</v>
      </c>
      <c r="BA47">
        <f t="shared" si="16"/>
        <v>14</v>
      </c>
      <c r="BB47">
        <f t="shared" si="17"/>
        <v>11</v>
      </c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</row>
    <row r="48" spans="2:9" ht="13.5">
      <c r="B48" s="36"/>
      <c r="C48" s="36"/>
      <c r="D48" s="37"/>
      <c r="H48" s="40" t="s">
        <v>18</v>
      </c>
      <c r="I48" s="41">
        <f>MAX(I8:I47)</f>
        <v>77</v>
      </c>
    </row>
    <row r="49" spans="2:4" ht="13.5">
      <c r="B49" s="36"/>
      <c r="C49" s="36"/>
      <c r="D49" s="37"/>
    </row>
    <row r="50" spans="2:4" ht="13.5">
      <c r="B50" s="36"/>
      <c r="C50" s="36"/>
      <c r="D50" s="37"/>
    </row>
    <row r="51" spans="2:50" ht="13.5">
      <c r="B51" s="36"/>
      <c r="C51" s="36"/>
      <c r="D51" s="37"/>
      <c r="I51" s="26" t="s">
        <v>14</v>
      </c>
      <c r="K51" s="60">
        <f aca="true" t="shared" si="18" ref="K51:AX51">COUNTIF(K8:K47,2)/(COUNTIF(K8:K47,0)+COUNTIF(K8:K47,"&gt;0"))*100</f>
        <v>80</v>
      </c>
      <c r="L51" s="60">
        <f t="shared" si="18"/>
        <v>45</v>
      </c>
      <c r="M51" s="60">
        <f t="shared" si="18"/>
        <v>47.5</v>
      </c>
      <c r="N51" s="60">
        <f t="shared" si="18"/>
        <v>45</v>
      </c>
      <c r="O51" s="60">
        <f t="shared" si="18"/>
        <v>37.5</v>
      </c>
      <c r="P51" s="60">
        <f t="shared" si="18"/>
        <v>67.5</v>
      </c>
      <c r="Q51" s="60">
        <f t="shared" si="18"/>
        <v>77.5</v>
      </c>
      <c r="R51" s="60">
        <f t="shared" si="18"/>
        <v>67.5</v>
      </c>
      <c r="S51" s="60">
        <f t="shared" si="18"/>
        <v>52.5</v>
      </c>
      <c r="T51" s="60">
        <f t="shared" si="18"/>
        <v>92.5</v>
      </c>
      <c r="U51" s="60">
        <f t="shared" si="18"/>
        <v>45</v>
      </c>
      <c r="V51" s="60">
        <f t="shared" si="18"/>
        <v>77.5</v>
      </c>
      <c r="W51" s="60">
        <f t="shared" si="18"/>
        <v>42.5</v>
      </c>
      <c r="X51" s="60">
        <f t="shared" si="18"/>
        <v>55.00000000000001</v>
      </c>
      <c r="Y51" s="60">
        <f t="shared" si="18"/>
        <v>52.5</v>
      </c>
      <c r="Z51" s="60">
        <f t="shared" si="18"/>
        <v>85</v>
      </c>
      <c r="AA51" s="60">
        <f t="shared" si="18"/>
        <v>65</v>
      </c>
      <c r="AB51" s="60">
        <f t="shared" si="18"/>
        <v>30</v>
      </c>
      <c r="AC51" s="60">
        <f t="shared" si="18"/>
        <v>50</v>
      </c>
      <c r="AD51" s="60">
        <f t="shared" si="18"/>
        <v>47.5</v>
      </c>
      <c r="AE51" s="60">
        <f t="shared" si="18"/>
        <v>45</v>
      </c>
      <c r="AF51" s="60">
        <f t="shared" si="18"/>
        <v>67.5</v>
      </c>
      <c r="AG51" s="60">
        <f t="shared" si="18"/>
        <v>42.5</v>
      </c>
      <c r="AH51" s="60">
        <f t="shared" si="18"/>
        <v>92.5</v>
      </c>
      <c r="AI51" s="60">
        <f t="shared" si="18"/>
        <v>72.5</v>
      </c>
      <c r="AJ51" s="60">
        <f t="shared" si="18"/>
        <v>77.5</v>
      </c>
      <c r="AK51" s="60">
        <f t="shared" si="18"/>
        <v>77.5</v>
      </c>
      <c r="AL51" s="60">
        <f t="shared" si="18"/>
        <v>65</v>
      </c>
      <c r="AM51" s="60">
        <f t="shared" si="18"/>
        <v>85</v>
      </c>
      <c r="AN51" s="60">
        <f t="shared" si="18"/>
        <v>82.5</v>
      </c>
      <c r="AO51" s="60">
        <f t="shared" si="18"/>
        <v>80</v>
      </c>
      <c r="AP51" s="60">
        <f t="shared" si="18"/>
        <v>72.5</v>
      </c>
      <c r="AQ51" s="60">
        <f t="shared" si="18"/>
        <v>55.00000000000001</v>
      </c>
      <c r="AR51" s="60">
        <f t="shared" si="18"/>
        <v>72.5</v>
      </c>
      <c r="AS51" s="60">
        <f t="shared" si="18"/>
        <v>82.5</v>
      </c>
      <c r="AT51" s="60">
        <f t="shared" si="18"/>
        <v>72.5</v>
      </c>
      <c r="AU51" s="60">
        <f t="shared" si="18"/>
        <v>65</v>
      </c>
      <c r="AV51" s="60">
        <f t="shared" si="18"/>
        <v>45</v>
      </c>
      <c r="AW51" s="60">
        <f t="shared" si="18"/>
        <v>47.5</v>
      </c>
      <c r="AX51" s="60">
        <f t="shared" si="18"/>
        <v>47.5</v>
      </c>
    </row>
    <row r="52" spans="2:50" ht="13.5">
      <c r="B52" s="36"/>
      <c r="C52" s="36"/>
      <c r="D52" s="37"/>
      <c r="K52" t="s">
        <v>11</v>
      </c>
      <c r="L52" t="s">
        <v>11</v>
      </c>
      <c r="M52" t="s">
        <v>11</v>
      </c>
      <c r="N52" t="s">
        <v>11</v>
      </c>
      <c r="O52" t="s">
        <v>11</v>
      </c>
      <c r="P52" t="s">
        <v>11</v>
      </c>
      <c r="Q52" t="s">
        <v>11</v>
      </c>
      <c r="R52" t="s">
        <v>11</v>
      </c>
      <c r="S52" t="s">
        <v>11</v>
      </c>
      <c r="T52" t="s">
        <v>11</v>
      </c>
      <c r="U52" t="s">
        <v>11</v>
      </c>
      <c r="V52" t="s">
        <v>11</v>
      </c>
      <c r="W52" t="s">
        <v>11</v>
      </c>
      <c r="X52" t="s">
        <v>11</v>
      </c>
      <c r="Y52" t="s">
        <v>11</v>
      </c>
      <c r="Z52" t="s">
        <v>11</v>
      </c>
      <c r="AA52" t="s">
        <v>11</v>
      </c>
      <c r="AB52" t="s">
        <v>11</v>
      </c>
      <c r="AC52" t="s">
        <v>11</v>
      </c>
      <c r="AD52" t="s">
        <v>11</v>
      </c>
      <c r="AE52" t="s">
        <v>11</v>
      </c>
      <c r="AF52" t="s">
        <v>11</v>
      </c>
      <c r="AG52" t="s">
        <v>11</v>
      </c>
      <c r="AH52" t="s">
        <v>11</v>
      </c>
      <c r="AI52" t="s">
        <v>11</v>
      </c>
      <c r="AJ52" t="s">
        <v>11</v>
      </c>
      <c r="AK52" t="s">
        <v>11</v>
      </c>
      <c r="AL52" t="s">
        <v>11</v>
      </c>
      <c r="AM52" t="s">
        <v>11</v>
      </c>
      <c r="AN52" t="s">
        <v>11</v>
      </c>
      <c r="AO52" t="s">
        <v>11</v>
      </c>
      <c r="AP52" t="s">
        <v>11</v>
      </c>
      <c r="AQ52" t="s">
        <v>11</v>
      </c>
      <c r="AR52" t="s">
        <v>11</v>
      </c>
      <c r="AS52" t="s">
        <v>11</v>
      </c>
      <c r="AT52" t="s">
        <v>11</v>
      </c>
      <c r="AU52" t="s">
        <v>11</v>
      </c>
      <c r="AV52" t="s">
        <v>11</v>
      </c>
      <c r="AW52" t="s">
        <v>11</v>
      </c>
      <c r="AX52" t="s">
        <v>11</v>
      </c>
    </row>
    <row r="53" spans="2:4" ht="13.5">
      <c r="B53" s="36"/>
      <c r="C53" s="36"/>
      <c r="D53" s="37"/>
    </row>
    <row r="54" spans="2:4" ht="13.5">
      <c r="B54" s="36"/>
      <c r="C54" s="36"/>
      <c r="D54" s="37"/>
    </row>
    <row r="56" spans="2:4" ht="13.5">
      <c r="B56" s="36"/>
      <c r="C56" s="36"/>
      <c r="D56" s="37"/>
    </row>
    <row r="57" spans="2:4" ht="13.5">
      <c r="B57" s="36"/>
      <c r="C57" s="36"/>
      <c r="D57" s="37"/>
    </row>
    <row r="58" spans="2:4" ht="13.5">
      <c r="B58" s="36"/>
      <c r="C58" s="36"/>
      <c r="D58" s="37"/>
    </row>
    <row r="59" spans="2:4" ht="13.5">
      <c r="B59" s="36"/>
      <c r="C59" s="36"/>
      <c r="D59" s="37"/>
    </row>
    <row r="60" spans="2:4" ht="13.5">
      <c r="B60" s="36"/>
      <c r="C60" s="36"/>
      <c r="D60" s="37"/>
    </row>
    <row r="61" spans="2:4" ht="13.5">
      <c r="B61" s="36"/>
      <c r="C61" s="36"/>
      <c r="D61" s="37"/>
    </row>
    <row r="62" spans="2:4" ht="13.5">
      <c r="B62" s="36"/>
      <c r="C62" s="36"/>
      <c r="D62" s="37"/>
    </row>
    <row r="63" spans="2:4" ht="13.5">
      <c r="B63" s="36"/>
      <c r="C63" s="36"/>
      <c r="D63" s="37"/>
    </row>
    <row r="64" spans="2:4" ht="13.5">
      <c r="B64" s="36"/>
      <c r="C64" s="36"/>
      <c r="D64" s="37"/>
    </row>
    <row r="65" spans="2:4" ht="13.5">
      <c r="B65" s="36"/>
      <c r="C65" s="36"/>
      <c r="D65" s="37"/>
    </row>
    <row r="66" spans="2:4" ht="13.5">
      <c r="B66" s="36"/>
      <c r="C66" s="36"/>
      <c r="D66" s="37"/>
    </row>
    <row r="67" spans="2:4" ht="13.5">
      <c r="B67" s="36"/>
      <c r="C67" s="36"/>
      <c r="D67" s="37"/>
    </row>
    <row r="68" spans="2:4" ht="13.5">
      <c r="B68" s="36"/>
      <c r="C68" s="36"/>
      <c r="D68" s="37"/>
    </row>
    <row r="69" spans="2:4" ht="13.5">
      <c r="B69" s="36"/>
      <c r="C69" s="36"/>
      <c r="D69" s="37"/>
    </row>
    <row r="70" spans="2:4" ht="13.5">
      <c r="B70" s="36"/>
      <c r="C70" s="36"/>
      <c r="D70" s="37"/>
    </row>
    <row r="71" spans="2:4" ht="13.5">
      <c r="B71" s="36"/>
      <c r="C71" s="36"/>
      <c r="D71" s="37"/>
    </row>
  </sheetData>
  <sheetProtection/>
  <mergeCells count="14">
    <mergeCell ref="I3:I5"/>
    <mergeCell ref="G4:G6"/>
    <mergeCell ref="C4:E5"/>
    <mergeCell ref="A11:A12"/>
    <mergeCell ref="A13:A14"/>
    <mergeCell ref="A15:A17"/>
    <mergeCell ref="A40:A41"/>
    <mergeCell ref="A42:A44"/>
    <mergeCell ref="A18:A21"/>
    <mergeCell ref="A23:A24"/>
    <mergeCell ref="A25:A28"/>
    <mergeCell ref="A29:A30"/>
    <mergeCell ref="A33:A36"/>
    <mergeCell ref="A38:A39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61" t="s">
        <v>15</v>
      </c>
      <c r="C3" s="5"/>
      <c r="D3" s="29"/>
      <c r="E3" s="6"/>
      <c r="F3" s="6"/>
      <c r="G3" s="7"/>
      <c r="H3" s="6"/>
      <c r="I3" s="72" t="s">
        <v>20</v>
      </c>
      <c r="J3" s="8" t="s">
        <v>1</v>
      </c>
      <c r="K3" s="47">
        <v>19</v>
      </c>
      <c r="L3" s="49">
        <v>39</v>
      </c>
      <c r="M3" s="47">
        <v>32</v>
      </c>
      <c r="N3" s="49">
        <v>29</v>
      </c>
      <c r="O3" s="47">
        <v>40</v>
      </c>
      <c r="P3" s="49">
        <v>29</v>
      </c>
      <c r="Q3" s="47">
        <v>11</v>
      </c>
      <c r="R3" s="49">
        <v>37</v>
      </c>
      <c r="S3" s="47">
        <v>31</v>
      </c>
      <c r="T3" s="49">
        <v>18</v>
      </c>
      <c r="U3" s="53">
        <v>33.5</v>
      </c>
      <c r="V3" s="56">
        <v>38</v>
      </c>
      <c r="W3" s="53">
        <v>25</v>
      </c>
      <c r="X3" s="56">
        <v>27</v>
      </c>
      <c r="Y3" s="53">
        <v>35</v>
      </c>
      <c r="Z3" s="56">
        <v>39</v>
      </c>
      <c r="AA3" s="53">
        <v>27</v>
      </c>
      <c r="AB3" s="56">
        <v>34.5</v>
      </c>
      <c r="AC3" s="53">
        <v>31</v>
      </c>
      <c r="AD3" s="56">
        <v>20</v>
      </c>
      <c r="AE3" s="47">
        <v>29</v>
      </c>
      <c r="AF3" s="49">
        <v>40</v>
      </c>
      <c r="AG3" s="47">
        <v>12</v>
      </c>
      <c r="AH3" s="49">
        <v>32</v>
      </c>
      <c r="AI3" s="47">
        <v>28</v>
      </c>
      <c r="AJ3" s="49">
        <v>38</v>
      </c>
      <c r="AK3" s="47">
        <v>31</v>
      </c>
      <c r="AL3" s="49">
        <v>30</v>
      </c>
      <c r="AM3" s="47">
        <v>30</v>
      </c>
      <c r="AN3" s="49">
        <v>24</v>
      </c>
      <c r="AO3" s="53">
        <v>18</v>
      </c>
      <c r="AP3" s="56">
        <v>23</v>
      </c>
      <c r="AQ3" s="53">
        <v>27</v>
      </c>
      <c r="AR3" s="56">
        <v>36</v>
      </c>
      <c r="AS3" s="53">
        <v>23</v>
      </c>
      <c r="AT3" s="56">
        <v>41</v>
      </c>
      <c r="AU3" s="53">
        <v>23</v>
      </c>
      <c r="AV3" s="56">
        <v>41</v>
      </c>
      <c r="AW3" s="53">
        <v>40</v>
      </c>
      <c r="AX3" s="56">
        <v>40</v>
      </c>
    </row>
    <row r="4" spans="2:50" ht="28.5" customHeight="1">
      <c r="B4" s="9"/>
      <c r="C4" s="74" t="s">
        <v>26</v>
      </c>
      <c r="D4" s="75"/>
      <c r="E4" s="75"/>
      <c r="F4" s="10"/>
      <c r="G4" s="73" t="s">
        <v>24</v>
      </c>
      <c r="H4" s="11"/>
      <c r="I4" s="72"/>
      <c r="J4" s="3" t="s">
        <v>2</v>
      </c>
      <c r="K4" s="48">
        <v>15</v>
      </c>
      <c r="L4" s="50">
        <v>40</v>
      </c>
      <c r="M4" s="48">
        <v>25</v>
      </c>
      <c r="N4" s="50">
        <v>40</v>
      </c>
      <c r="O4" s="48">
        <v>35</v>
      </c>
      <c r="P4" s="50">
        <v>40</v>
      </c>
      <c r="Q4" s="48">
        <v>20</v>
      </c>
      <c r="R4" s="50">
        <v>40</v>
      </c>
      <c r="S4" s="48">
        <v>40</v>
      </c>
      <c r="T4" s="50">
        <v>15</v>
      </c>
      <c r="U4" s="54">
        <v>25</v>
      </c>
      <c r="V4" s="57">
        <v>40</v>
      </c>
      <c r="W4" s="54">
        <v>40</v>
      </c>
      <c r="X4" s="57">
        <v>20</v>
      </c>
      <c r="Y4" s="54">
        <v>25</v>
      </c>
      <c r="Z4" s="57">
        <v>40</v>
      </c>
      <c r="AA4" s="54">
        <v>20</v>
      </c>
      <c r="AB4" s="57">
        <v>25</v>
      </c>
      <c r="AC4" s="54">
        <v>25</v>
      </c>
      <c r="AD4" s="57">
        <v>15</v>
      </c>
      <c r="AE4" s="48">
        <v>30</v>
      </c>
      <c r="AF4" s="50">
        <v>40</v>
      </c>
      <c r="AG4" s="48">
        <v>15</v>
      </c>
      <c r="AH4" s="50">
        <v>35</v>
      </c>
      <c r="AI4" s="48">
        <v>40</v>
      </c>
      <c r="AJ4" s="50">
        <v>40</v>
      </c>
      <c r="AK4" s="48">
        <v>25</v>
      </c>
      <c r="AL4" s="50">
        <v>40</v>
      </c>
      <c r="AM4" s="48">
        <v>40</v>
      </c>
      <c r="AN4" s="50">
        <v>20</v>
      </c>
      <c r="AO4" s="54">
        <v>15</v>
      </c>
      <c r="AP4" s="57">
        <v>15</v>
      </c>
      <c r="AQ4" s="54">
        <v>35</v>
      </c>
      <c r="AR4" s="57">
        <v>40</v>
      </c>
      <c r="AS4" s="54">
        <v>15</v>
      </c>
      <c r="AT4" s="57">
        <v>40</v>
      </c>
      <c r="AU4" s="54">
        <v>15</v>
      </c>
      <c r="AV4" s="57">
        <v>40</v>
      </c>
      <c r="AW4" s="54">
        <v>35</v>
      </c>
      <c r="AX4" s="57">
        <v>40</v>
      </c>
    </row>
    <row r="5" spans="1:253" ht="64.5" customHeight="1">
      <c r="A5" s="12"/>
      <c r="B5" s="13"/>
      <c r="C5" s="75"/>
      <c r="D5" s="75"/>
      <c r="E5" s="75"/>
      <c r="F5" s="14"/>
      <c r="G5" s="73"/>
      <c r="H5" s="15"/>
      <c r="I5" s="72"/>
      <c r="J5" s="62" t="s">
        <v>3</v>
      </c>
      <c r="K5" s="67"/>
      <c r="L5" s="67"/>
      <c r="M5" s="67"/>
      <c r="N5" s="67" t="s">
        <v>116</v>
      </c>
      <c r="O5" s="67"/>
      <c r="P5" s="67" t="s">
        <v>117</v>
      </c>
      <c r="Q5" s="67" t="s">
        <v>118</v>
      </c>
      <c r="R5" s="67"/>
      <c r="S5" s="67" t="s">
        <v>119</v>
      </c>
      <c r="T5" s="67"/>
      <c r="U5" s="67"/>
      <c r="V5" s="67"/>
      <c r="W5" s="67" t="s">
        <v>116</v>
      </c>
      <c r="X5" s="67"/>
      <c r="Y5" s="67"/>
      <c r="Z5" s="67"/>
      <c r="AA5" s="67"/>
      <c r="AB5" s="67"/>
      <c r="AC5" s="67"/>
      <c r="AD5" s="67"/>
      <c r="AE5" s="67" t="s">
        <v>120</v>
      </c>
      <c r="AF5" s="67"/>
      <c r="AG5" s="67" t="s">
        <v>118</v>
      </c>
      <c r="AH5" s="67"/>
      <c r="AI5" s="67" t="s">
        <v>119</v>
      </c>
      <c r="AJ5" s="67"/>
      <c r="AK5" s="67"/>
      <c r="AL5" s="67"/>
      <c r="AM5" s="67" t="s">
        <v>117</v>
      </c>
      <c r="AN5" s="67"/>
      <c r="AO5" s="16"/>
      <c r="AP5" s="16"/>
      <c r="AQ5" s="16" t="s">
        <v>120</v>
      </c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3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267</v>
      </c>
      <c r="C8" s="22" t="s">
        <v>268</v>
      </c>
      <c r="D8" s="30" t="s">
        <v>269</v>
      </c>
      <c r="E8" s="3" t="s">
        <v>270</v>
      </c>
      <c r="F8" s="23" t="s">
        <v>233</v>
      </c>
      <c r="G8" s="24">
        <f aca="true" t="shared" si="0" ref="G8:G21">I8/$I$22</f>
        <v>1</v>
      </c>
      <c r="H8" s="25"/>
      <c r="I8" s="22">
        <f aca="true" t="shared" si="1" ref="I8:I20">SUM(AY8:BB8)</f>
        <v>67</v>
      </c>
      <c r="J8" s="22"/>
      <c r="K8" s="52">
        <v>1</v>
      </c>
      <c r="L8" s="51">
        <v>1</v>
      </c>
      <c r="M8" s="52">
        <v>2</v>
      </c>
      <c r="N8" s="51">
        <v>2</v>
      </c>
      <c r="O8" s="52">
        <v>2</v>
      </c>
      <c r="P8" s="51">
        <v>2</v>
      </c>
      <c r="Q8" s="52">
        <v>2</v>
      </c>
      <c r="R8" s="51">
        <v>2</v>
      </c>
      <c r="S8" s="52">
        <v>2</v>
      </c>
      <c r="T8" s="51">
        <v>2</v>
      </c>
      <c r="U8" s="55">
        <v>1</v>
      </c>
      <c r="V8" s="58">
        <v>2</v>
      </c>
      <c r="W8" s="55">
        <v>2</v>
      </c>
      <c r="X8" s="58">
        <v>2</v>
      </c>
      <c r="Y8" s="55">
        <v>1</v>
      </c>
      <c r="Z8" s="58">
        <v>2</v>
      </c>
      <c r="AA8" s="55">
        <v>2</v>
      </c>
      <c r="AB8" s="58">
        <v>1</v>
      </c>
      <c r="AC8" s="55">
        <v>2</v>
      </c>
      <c r="AD8" s="58">
        <v>1</v>
      </c>
      <c r="AE8" s="52">
        <v>2</v>
      </c>
      <c r="AF8" s="51">
        <v>2</v>
      </c>
      <c r="AG8" s="52">
        <v>1</v>
      </c>
      <c r="AH8" s="51">
        <v>2</v>
      </c>
      <c r="AI8" s="52">
        <v>2</v>
      </c>
      <c r="AJ8" s="51">
        <v>2</v>
      </c>
      <c r="AK8" s="52">
        <v>1</v>
      </c>
      <c r="AL8" s="51">
        <v>2</v>
      </c>
      <c r="AM8" s="52">
        <v>2</v>
      </c>
      <c r="AN8" s="51">
        <v>2</v>
      </c>
      <c r="AO8" s="55">
        <v>2</v>
      </c>
      <c r="AP8" s="58">
        <v>2</v>
      </c>
      <c r="AQ8" s="55">
        <v>2</v>
      </c>
      <c r="AR8" s="58">
        <v>1</v>
      </c>
      <c r="AS8" s="55">
        <v>2</v>
      </c>
      <c r="AT8" s="58">
        <v>0</v>
      </c>
      <c r="AU8" s="55">
        <v>2</v>
      </c>
      <c r="AV8" s="58">
        <v>1</v>
      </c>
      <c r="AW8" s="55">
        <v>2</v>
      </c>
      <c r="AX8" s="58">
        <v>1</v>
      </c>
      <c r="AY8">
        <f aca="true" t="shared" si="2" ref="AY8:AY20">SUM(K8:T8)</f>
        <v>18</v>
      </c>
      <c r="AZ8">
        <f aca="true" t="shared" si="3" ref="AZ8:AZ20">SUM(U8:AD8)</f>
        <v>16</v>
      </c>
      <c r="BA8">
        <f aca="true" t="shared" si="4" ref="BA8:BA20">SUM(AE8:AN8)</f>
        <v>18</v>
      </c>
      <c r="BB8">
        <f aca="true" t="shared" si="5" ref="BB8:BB20">SUM(AO8:AX8)</f>
        <v>15</v>
      </c>
    </row>
    <row r="9" spans="1:54" ht="13.5">
      <c r="A9" s="22">
        <v>2</v>
      </c>
      <c r="B9" s="34" t="s">
        <v>60</v>
      </c>
      <c r="C9" s="34" t="s">
        <v>271</v>
      </c>
      <c r="D9" s="35" t="s">
        <v>272</v>
      </c>
      <c r="E9" s="3" t="s">
        <v>273</v>
      </c>
      <c r="F9" s="23" t="s">
        <v>198</v>
      </c>
      <c r="G9" s="24">
        <f t="shared" si="0"/>
        <v>0.9552238805970149</v>
      </c>
      <c r="H9" s="25"/>
      <c r="I9" s="22">
        <f t="shared" si="1"/>
        <v>64</v>
      </c>
      <c r="J9" s="22"/>
      <c r="K9" s="52">
        <v>2</v>
      </c>
      <c r="L9" s="51">
        <v>2</v>
      </c>
      <c r="M9" s="52">
        <v>2</v>
      </c>
      <c r="N9" s="51">
        <v>2</v>
      </c>
      <c r="O9" s="52">
        <v>2</v>
      </c>
      <c r="P9" s="51">
        <v>2</v>
      </c>
      <c r="Q9" s="52">
        <v>2</v>
      </c>
      <c r="R9" s="51">
        <v>2</v>
      </c>
      <c r="S9" s="52">
        <v>1</v>
      </c>
      <c r="T9" s="51">
        <v>1</v>
      </c>
      <c r="U9" s="55">
        <v>2</v>
      </c>
      <c r="V9" s="58">
        <v>1</v>
      </c>
      <c r="W9" s="55">
        <v>2</v>
      </c>
      <c r="X9" s="58">
        <v>1</v>
      </c>
      <c r="Y9" s="55">
        <v>1</v>
      </c>
      <c r="Z9" s="58">
        <v>2</v>
      </c>
      <c r="AA9" s="55">
        <v>1</v>
      </c>
      <c r="AB9" s="58">
        <v>0</v>
      </c>
      <c r="AC9" s="55">
        <v>1</v>
      </c>
      <c r="AD9" s="58">
        <v>2</v>
      </c>
      <c r="AE9" s="52">
        <v>1</v>
      </c>
      <c r="AF9" s="51">
        <v>2</v>
      </c>
      <c r="AG9" s="52">
        <v>1</v>
      </c>
      <c r="AH9" s="51">
        <v>2</v>
      </c>
      <c r="AI9" s="52">
        <v>2</v>
      </c>
      <c r="AJ9" s="51">
        <v>2</v>
      </c>
      <c r="AK9" s="52">
        <v>2</v>
      </c>
      <c r="AL9" s="51">
        <v>1</v>
      </c>
      <c r="AM9" s="52">
        <v>1</v>
      </c>
      <c r="AN9" s="51">
        <v>1</v>
      </c>
      <c r="AO9" s="55">
        <v>2</v>
      </c>
      <c r="AP9" s="58">
        <v>2</v>
      </c>
      <c r="AQ9" s="55">
        <v>2</v>
      </c>
      <c r="AR9" s="58">
        <v>2</v>
      </c>
      <c r="AS9" s="55">
        <v>2</v>
      </c>
      <c r="AT9" s="58">
        <v>2</v>
      </c>
      <c r="AU9" s="55">
        <v>2</v>
      </c>
      <c r="AV9" s="58">
        <v>1</v>
      </c>
      <c r="AW9" s="55">
        <v>1</v>
      </c>
      <c r="AX9" s="58">
        <v>2</v>
      </c>
      <c r="AY9">
        <f t="shared" si="2"/>
        <v>18</v>
      </c>
      <c r="AZ9">
        <f t="shared" si="3"/>
        <v>13</v>
      </c>
      <c r="BA9">
        <f t="shared" si="4"/>
        <v>15</v>
      </c>
      <c r="BB9">
        <f t="shared" si="5"/>
        <v>18</v>
      </c>
    </row>
    <row r="10" spans="1:54" ht="13.5">
      <c r="A10" s="22">
        <v>3</v>
      </c>
      <c r="B10" s="22" t="s">
        <v>77</v>
      </c>
      <c r="C10" s="22" t="s">
        <v>274</v>
      </c>
      <c r="D10" s="30" t="s">
        <v>275</v>
      </c>
      <c r="E10" s="3" t="s">
        <v>276</v>
      </c>
      <c r="F10" s="23" t="s">
        <v>181</v>
      </c>
      <c r="G10" s="24">
        <f t="shared" si="0"/>
        <v>0.9104477611940298</v>
      </c>
      <c r="H10" s="25"/>
      <c r="I10" s="22">
        <f t="shared" si="1"/>
        <v>61</v>
      </c>
      <c r="J10" s="22"/>
      <c r="K10" s="52">
        <v>2</v>
      </c>
      <c r="L10" s="51">
        <v>2</v>
      </c>
      <c r="M10" s="52">
        <v>1</v>
      </c>
      <c r="N10" s="51">
        <v>1</v>
      </c>
      <c r="O10" s="52">
        <v>0</v>
      </c>
      <c r="P10" s="51">
        <v>1</v>
      </c>
      <c r="Q10" s="52">
        <v>2</v>
      </c>
      <c r="R10" s="51">
        <v>2</v>
      </c>
      <c r="S10" s="52">
        <v>1</v>
      </c>
      <c r="T10" s="51">
        <v>2</v>
      </c>
      <c r="U10" s="55">
        <v>1</v>
      </c>
      <c r="V10" s="58">
        <v>2</v>
      </c>
      <c r="W10" s="55">
        <v>1</v>
      </c>
      <c r="X10" s="58">
        <v>2</v>
      </c>
      <c r="Y10" s="55">
        <v>1</v>
      </c>
      <c r="Z10" s="58">
        <v>2</v>
      </c>
      <c r="AA10" s="55">
        <v>2</v>
      </c>
      <c r="AB10" s="58">
        <v>0</v>
      </c>
      <c r="AC10" s="55">
        <v>2</v>
      </c>
      <c r="AD10" s="58">
        <v>1</v>
      </c>
      <c r="AE10" s="52">
        <v>1</v>
      </c>
      <c r="AF10" s="51">
        <v>2</v>
      </c>
      <c r="AG10" s="52">
        <v>2</v>
      </c>
      <c r="AH10" s="51">
        <v>2</v>
      </c>
      <c r="AI10" s="52">
        <v>2</v>
      </c>
      <c r="AJ10" s="51">
        <v>2</v>
      </c>
      <c r="AK10" s="52">
        <v>2</v>
      </c>
      <c r="AL10" s="51">
        <v>2</v>
      </c>
      <c r="AM10" s="52">
        <v>2</v>
      </c>
      <c r="AN10" s="51">
        <v>1</v>
      </c>
      <c r="AO10" s="55">
        <v>1</v>
      </c>
      <c r="AP10" s="58">
        <v>1</v>
      </c>
      <c r="AQ10" s="55">
        <v>2</v>
      </c>
      <c r="AR10" s="58">
        <v>1</v>
      </c>
      <c r="AS10" s="55">
        <v>2</v>
      </c>
      <c r="AT10" s="58">
        <v>2</v>
      </c>
      <c r="AU10" s="55">
        <v>1</v>
      </c>
      <c r="AV10" s="58">
        <v>2</v>
      </c>
      <c r="AW10" s="55">
        <v>2</v>
      </c>
      <c r="AX10" s="58">
        <v>1</v>
      </c>
      <c r="AY10">
        <f t="shared" si="2"/>
        <v>14</v>
      </c>
      <c r="AZ10">
        <f t="shared" si="3"/>
        <v>14</v>
      </c>
      <c r="BA10">
        <f t="shared" si="4"/>
        <v>18</v>
      </c>
      <c r="BB10">
        <f t="shared" si="5"/>
        <v>15</v>
      </c>
    </row>
    <row r="11" spans="1:54" ht="13.5">
      <c r="A11" s="22">
        <v>4</v>
      </c>
      <c r="B11" s="22" t="s">
        <v>70</v>
      </c>
      <c r="C11" s="22" t="s">
        <v>277</v>
      </c>
      <c r="D11" s="30" t="s">
        <v>278</v>
      </c>
      <c r="E11" s="3" t="s">
        <v>279</v>
      </c>
      <c r="F11" s="23" t="s">
        <v>280</v>
      </c>
      <c r="G11" s="24">
        <f t="shared" si="0"/>
        <v>0.8805970149253731</v>
      </c>
      <c r="H11" s="25"/>
      <c r="I11" s="22">
        <f t="shared" si="1"/>
        <v>59</v>
      </c>
      <c r="J11" s="22"/>
      <c r="K11" s="52">
        <v>2</v>
      </c>
      <c r="L11" s="51">
        <v>0</v>
      </c>
      <c r="M11" s="52">
        <v>2</v>
      </c>
      <c r="N11" s="51">
        <v>2</v>
      </c>
      <c r="O11" s="52">
        <v>1</v>
      </c>
      <c r="P11" s="51">
        <v>1</v>
      </c>
      <c r="Q11" s="52">
        <v>2</v>
      </c>
      <c r="R11" s="51">
        <v>2</v>
      </c>
      <c r="S11" s="52">
        <v>2</v>
      </c>
      <c r="T11" s="51">
        <v>2</v>
      </c>
      <c r="U11" s="55">
        <v>2</v>
      </c>
      <c r="V11" s="58">
        <v>2</v>
      </c>
      <c r="W11" s="55">
        <v>2</v>
      </c>
      <c r="X11" s="58">
        <v>1</v>
      </c>
      <c r="Y11" s="55">
        <v>2</v>
      </c>
      <c r="Z11" s="58">
        <v>0</v>
      </c>
      <c r="AA11" s="55">
        <v>1</v>
      </c>
      <c r="AB11" s="58">
        <v>0</v>
      </c>
      <c r="AC11" s="55">
        <v>2</v>
      </c>
      <c r="AD11" s="58">
        <v>1</v>
      </c>
      <c r="AE11" s="52">
        <v>2</v>
      </c>
      <c r="AF11" s="51">
        <v>1</v>
      </c>
      <c r="AG11" s="52">
        <v>2</v>
      </c>
      <c r="AH11" s="51">
        <v>1</v>
      </c>
      <c r="AI11" s="52">
        <v>1</v>
      </c>
      <c r="AJ11" s="51">
        <v>2</v>
      </c>
      <c r="AK11" s="52">
        <v>1</v>
      </c>
      <c r="AL11" s="51">
        <v>2</v>
      </c>
      <c r="AM11" s="52">
        <v>2</v>
      </c>
      <c r="AN11" s="51">
        <v>2</v>
      </c>
      <c r="AO11" s="55">
        <v>2</v>
      </c>
      <c r="AP11" s="58">
        <v>1</v>
      </c>
      <c r="AQ11" s="55">
        <v>2</v>
      </c>
      <c r="AR11" s="58">
        <v>1</v>
      </c>
      <c r="AS11" s="55">
        <v>2</v>
      </c>
      <c r="AT11" s="58">
        <v>1</v>
      </c>
      <c r="AU11" s="55">
        <v>1</v>
      </c>
      <c r="AV11" s="58">
        <v>1</v>
      </c>
      <c r="AW11" s="55">
        <v>1</v>
      </c>
      <c r="AX11" s="58">
        <v>2</v>
      </c>
      <c r="AY11">
        <f t="shared" si="2"/>
        <v>16</v>
      </c>
      <c r="AZ11">
        <f t="shared" si="3"/>
        <v>13</v>
      </c>
      <c r="BA11">
        <f t="shared" si="4"/>
        <v>16</v>
      </c>
      <c r="BB11">
        <f t="shared" si="5"/>
        <v>14</v>
      </c>
    </row>
    <row r="12" spans="1:54" ht="13.5">
      <c r="A12" s="22">
        <v>5</v>
      </c>
      <c r="B12" s="22" t="s">
        <v>80</v>
      </c>
      <c r="C12" s="22" t="s">
        <v>281</v>
      </c>
      <c r="D12" s="30" t="s">
        <v>80</v>
      </c>
      <c r="E12" s="3" t="s">
        <v>282</v>
      </c>
      <c r="F12" s="23" t="s">
        <v>159</v>
      </c>
      <c r="G12" s="24">
        <f t="shared" si="0"/>
        <v>0.8656716417910447</v>
      </c>
      <c r="H12" s="25"/>
      <c r="I12" s="22">
        <f t="shared" si="1"/>
        <v>58</v>
      </c>
      <c r="J12" s="22"/>
      <c r="K12" s="52">
        <v>2</v>
      </c>
      <c r="L12" s="51">
        <v>2</v>
      </c>
      <c r="M12" s="52">
        <v>1</v>
      </c>
      <c r="N12" s="51">
        <v>2</v>
      </c>
      <c r="O12" s="52">
        <v>1</v>
      </c>
      <c r="P12" s="51">
        <v>2</v>
      </c>
      <c r="Q12" s="52">
        <v>1</v>
      </c>
      <c r="R12" s="51">
        <v>1</v>
      </c>
      <c r="S12" s="52">
        <v>2</v>
      </c>
      <c r="T12" s="51">
        <v>2</v>
      </c>
      <c r="U12" s="55">
        <v>1</v>
      </c>
      <c r="V12" s="58">
        <v>2</v>
      </c>
      <c r="W12" s="55">
        <v>1</v>
      </c>
      <c r="X12" s="58">
        <v>2</v>
      </c>
      <c r="Y12" s="55">
        <v>1</v>
      </c>
      <c r="Z12" s="58">
        <v>1</v>
      </c>
      <c r="AA12" s="55">
        <v>1</v>
      </c>
      <c r="AB12" s="58">
        <v>1</v>
      </c>
      <c r="AC12" s="55">
        <v>1</v>
      </c>
      <c r="AD12" s="58">
        <v>1</v>
      </c>
      <c r="AE12" s="52">
        <v>1</v>
      </c>
      <c r="AF12" s="51">
        <v>1</v>
      </c>
      <c r="AG12" s="52">
        <v>1</v>
      </c>
      <c r="AH12" s="51">
        <v>1</v>
      </c>
      <c r="AI12" s="52">
        <v>2</v>
      </c>
      <c r="AJ12" s="51">
        <v>1</v>
      </c>
      <c r="AK12" s="52">
        <v>1</v>
      </c>
      <c r="AL12" s="51">
        <v>2</v>
      </c>
      <c r="AM12" s="52">
        <v>2</v>
      </c>
      <c r="AN12" s="51">
        <v>2</v>
      </c>
      <c r="AO12" s="55">
        <v>2</v>
      </c>
      <c r="AP12" s="58">
        <v>2</v>
      </c>
      <c r="AQ12" s="55">
        <v>0</v>
      </c>
      <c r="AR12" s="58">
        <v>2</v>
      </c>
      <c r="AS12" s="55">
        <v>2</v>
      </c>
      <c r="AT12" s="58">
        <v>2</v>
      </c>
      <c r="AU12" s="55">
        <v>2</v>
      </c>
      <c r="AV12" s="58">
        <v>1</v>
      </c>
      <c r="AW12" s="55">
        <v>2</v>
      </c>
      <c r="AX12" s="58">
        <v>1</v>
      </c>
      <c r="AY12">
        <f t="shared" si="2"/>
        <v>16</v>
      </c>
      <c r="AZ12">
        <f t="shared" si="3"/>
        <v>12</v>
      </c>
      <c r="BA12">
        <f t="shared" si="4"/>
        <v>14</v>
      </c>
      <c r="BB12">
        <f t="shared" si="5"/>
        <v>16</v>
      </c>
    </row>
    <row r="13" spans="1:54" ht="13.5">
      <c r="A13" s="22">
        <v>6</v>
      </c>
      <c r="B13" s="34" t="s">
        <v>56</v>
      </c>
      <c r="C13" s="34" t="s">
        <v>283</v>
      </c>
      <c r="D13" s="35" t="s">
        <v>284</v>
      </c>
      <c r="E13" s="32" t="s">
        <v>285</v>
      </c>
      <c r="F13" s="33" t="s">
        <v>286</v>
      </c>
      <c r="G13" s="24">
        <f t="shared" si="0"/>
        <v>0.8507462686567164</v>
      </c>
      <c r="H13" s="25"/>
      <c r="I13" s="22">
        <f t="shared" si="1"/>
        <v>57</v>
      </c>
      <c r="J13" s="22"/>
      <c r="K13" s="52">
        <v>2</v>
      </c>
      <c r="L13" s="51">
        <v>1</v>
      </c>
      <c r="M13" s="52">
        <v>1</v>
      </c>
      <c r="N13" s="51">
        <v>1</v>
      </c>
      <c r="O13" s="52">
        <v>0</v>
      </c>
      <c r="P13" s="51">
        <v>2</v>
      </c>
      <c r="Q13" s="52">
        <v>2</v>
      </c>
      <c r="R13" s="51">
        <v>2</v>
      </c>
      <c r="S13" s="52">
        <v>1</v>
      </c>
      <c r="T13" s="51">
        <v>2</v>
      </c>
      <c r="U13" s="55">
        <v>1</v>
      </c>
      <c r="V13" s="58">
        <v>1</v>
      </c>
      <c r="W13" s="55">
        <v>1</v>
      </c>
      <c r="X13" s="58">
        <v>2</v>
      </c>
      <c r="Y13" s="55">
        <v>0</v>
      </c>
      <c r="Z13" s="58">
        <v>2</v>
      </c>
      <c r="AA13" s="55">
        <v>1</v>
      </c>
      <c r="AB13" s="58">
        <v>1</v>
      </c>
      <c r="AC13" s="55">
        <v>1</v>
      </c>
      <c r="AD13" s="58">
        <v>2</v>
      </c>
      <c r="AE13" s="52">
        <v>1</v>
      </c>
      <c r="AF13" s="51">
        <v>2</v>
      </c>
      <c r="AG13" s="52">
        <v>1</v>
      </c>
      <c r="AH13" s="51">
        <v>1</v>
      </c>
      <c r="AI13" s="52">
        <v>1</v>
      </c>
      <c r="AJ13" s="51">
        <v>2</v>
      </c>
      <c r="AK13" s="52">
        <v>1</v>
      </c>
      <c r="AL13" s="51">
        <v>2</v>
      </c>
      <c r="AM13" s="52">
        <v>1</v>
      </c>
      <c r="AN13" s="51">
        <v>1</v>
      </c>
      <c r="AO13" s="55">
        <v>2</v>
      </c>
      <c r="AP13" s="58">
        <v>2</v>
      </c>
      <c r="AQ13" s="55">
        <v>2</v>
      </c>
      <c r="AR13" s="58">
        <v>2</v>
      </c>
      <c r="AS13" s="55">
        <v>2</v>
      </c>
      <c r="AT13" s="58">
        <v>2</v>
      </c>
      <c r="AU13" s="55">
        <v>2</v>
      </c>
      <c r="AV13" s="58">
        <v>1</v>
      </c>
      <c r="AW13" s="55">
        <v>1</v>
      </c>
      <c r="AX13" s="58">
        <v>2</v>
      </c>
      <c r="AY13">
        <f t="shared" si="2"/>
        <v>14</v>
      </c>
      <c r="AZ13">
        <f t="shared" si="3"/>
        <v>12</v>
      </c>
      <c r="BA13">
        <f t="shared" si="4"/>
        <v>13</v>
      </c>
      <c r="BB13">
        <f t="shared" si="5"/>
        <v>18</v>
      </c>
    </row>
    <row r="14" spans="1:54" ht="13.5">
      <c r="A14" s="22">
        <v>7</v>
      </c>
      <c r="B14" s="31" t="s">
        <v>287</v>
      </c>
      <c r="C14" s="22" t="s">
        <v>288</v>
      </c>
      <c r="D14" s="30" t="s">
        <v>289</v>
      </c>
      <c r="E14" s="3" t="s">
        <v>290</v>
      </c>
      <c r="F14" s="23" t="s">
        <v>198</v>
      </c>
      <c r="G14" s="24">
        <f t="shared" si="0"/>
        <v>0.835820895522388</v>
      </c>
      <c r="H14" s="25"/>
      <c r="I14" s="22">
        <f t="shared" si="1"/>
        <v>56</v>
      </c>
      <c r="J14" s="22"/>
      <c r="K14" s="52">
        <v>2</v>
      </c>
      <c r="L14" s="51">
        <v>1</v>
      </c>
      <c r="M14" s="52">
        <v>2</v>
      </c>
      <c r="N14" s="51">
        <v>2</v>
      </c>
      <c r="O14" s="52">
        <v>0</v>
      </c>
      <c r="P14" s="51">
        <v>2</v>
      </c>
      <c r="Q14" s="52">
        <v>2</v>
      </c>
      <c r="R14" s="51">
        <v>1</v>
      </c>
      <c r="S14" s="52">
        <v>2</v>
      </c>
      <c r="T14" s="51">
        <v>2</v>
      </c>
      <c r="U14" s="55">
        <v>1</v>
      </c>
      <c r="V14" s="58">
        <v>1</v>
      </c>
      <c r="W14" s="55">
        <v>2</v>
      </c>
      <c r="X14" s="58">
        <v>2</v>
      </c>
      <c r="Y14" s="55">
        <v>0</v>
      </c>
      <c r="Z14" s="58">
        <v>1</v>
      </c>
      <c r="AA14" s="55">
        <v>1</v>
      </c>
      <c r="AB14" s="58">
        <v>1</v>
      </c>
      <c r="AC14" s="55">
        <v>1</v>
      </c>
      <c r="AD14" s="58">
        <v>1</v>
      </c>
      <c r="AE14" s="52">
        <v>1</v>
      </c>
      <c r="AF14" s="51">
        <v>2</v>
      </c>
      <c r="AG14" s="52">
        <v>2</v>
      </c>
      <c r="AH14" s="51">
        <v>1</v>
      </c>
      <c r="AI14" s="52">
        <v>1</v>
      </c>
      <c r="AJ14" s="51">
        <v>2</v>
      </c>
      <c r="AK14" s="52">
        <v>1</v>
      </c>
      <c r="AL14" s="51">
        <v>2</v>
      </c>
      <c r="AM14" s="52">
        <v>1</v>
      </c>
      <c r="AN14" s="51">
        <v>2</v>
      </c>
      <c r="AO14" s="55">
        <v>2</v>
      </c>
      <c r="AP14" s="58">
        <v>2</v>
      </c>
      <c r="AQ14" s="55">
        <v>1</v>
      </c>
      <c r="AR14" s="58">
        <v>2</v>
      </c>
      <c r="AS14" s="55">
        <v>1</v>
      </c>
      <c r="AT14" s="58">
        <v>1</v>
      </c>
      <c r="AU14" s="55">
        <v>2</v>
      </c>
      <c r="AV14" s="58">
        <v>1</v>
      </c>
      <c r="AW14" s="55">
        <v>1</v>
      </c>
      <c r="AX14" s="58">
        <v>1</v>
      </c>
      <c r="AY14">
        <f t="shared" si="2"/>
        <v>16</v>
      </c>
      <c r="AZ14">
        <f t="shared" si="3"/>
        <v>11</v>
      </c>
      <c r="BA14">
        <f t="shared" si="4"/>
        <v>15</v>
      </c>
      <c r="BB14">
        <f t="shared" si="5"/>
        <v>14</v>
      </c>
    </row>
    <row r="15" spans="1:54" ht="13.5">
      <c r="A15" s="22">
        <v>8</v>
      </c>
      <c r="B15" s="22" t="s">
        <v>262</v>
      </c>
      <c r="C15" s="22" t="s">
        <v>291</v>
      </c>
      <c r="D15" s="30" t="s">
        <v>292</v>
      </c>
      <c r="E15" s="3" t="s">
        <v>293</v>
      </c>
      <c r="F15" s="23"/>
      <c r="G15" s="24">
        <f t="shared" si="0"/>
        <v>0.8208955223880597</v>
      </c>
      <c r="H15" s="25"/>
      <c r="I15" s="22">
        <f t="shared" si="1"/>
        <v>55</v>
      </c>
      <c r="J15" s="22"/>
      <c r="K15" s="52">
        <v>2</v>
      </c>
      <c r="L15" s="51">
        <v>2</v>
      </c>
      <c r="M15" s="52">
        <v>1</v>
      </c>
      <c r="N15" s="51">
        <v>2</v>
      </c>
      <c r="O15" s="52">
        <v>1</v>
      </c>
      <c r="P15" s="51">
        <v>1</v>
      </c>
      <c r="Q15" s="52">
        <v>2</v>
      </c>
      <c r="R15" s="51">
        <v>1</v>
      </c>
      <c r="S15" s="52">
        <v>2</v>
      </c>
      <c r="T15" s="51">
        <v>2</v>
      </c>
      <c r="U15" s="55">
        <v>1</v>
      </c>
      <c r="V15" s="58">
        <v>1</v>
      </c>
      <c r="W15" s="55">
        <v>1</v>
      </c>
      <c r="X15" s="58">
        <v>2</v>
      </c>
      <c r="Y15" s="55">
        <v>0</v>
      </c>
      <c r="Z15" s="58">
        <v>0</v>
      </c>
      <c r="AA15" s="55">
        <v>1</v>
      </c>
      <c r="AB15" s="58">
        <v>1</v>
      </c>
      <c r="AC15" s="55">
        <v>1</v>
      </c>
      <c r="AD15" s="58">
        <v>1</v>
      </c>
      <c r="AE15" s="52">
        <v>1</v>
      </c>
      <c r="AF15" s="51">
        <v>1</v>
      </c>
      <c r="AG15" s="52">
        <v>1</v>
      </c>
      <c r="AH15" s="51">
        <v>2</v>
      </c>
      <c r="AI15" s="52">
        <v>1</v>
      </c>
      <c r="AJ15" s="51">
        <v>1</v>
      </c>
      <c r="AK15" s="52">
        <v>1</v>
      </c>
      <c r="AL15" s="51">
        <v>1</v>
      </c>
      <c r="AM15" s="52">
        <v>2</v>
      </c>
      <c r="AN15" s="51">
        <v>2</v>
      </c>
      <c r="AO15" s="55">
        <v>2</v>
      </c>
      <c r="AP15" s="58">
        <v>2</v>
      </c>
      <c r="AQ15" s="55">
        <v>2</v>
      </c>
      <c r="AR15" s="58">
        <v>2</v>
      </c>
      <c r="AS15" s="55">
        <v>2</v>
      </c>
      <c r="AT15" s="58">
        <v>2</v>
      </c>
      <c r="AU15" s="55">
        <v>2</v>
      </c>
      <c r="AV15" s="58">
        <v>1</v>
      </c>
      <c r="AW15" s="55">
        <v>1</v>
      </c>
      <c r="AX15" s="58">
        <v>1</v>
      </c>
      <c r="AY15">
        <f t="shared" si="2"/>
        <v>16</v>
      </c>
      <c r="AZ15">
        <f t="shared" si="3"/>
        <v>9</v>
      </c>
      <c r="BA15">
        <f t="shared" si="4"/>
        <v>13</v>
      </c>
      <c r="BB15">
        <f t="shared" si="5"/>
        <v>17</v>
      </c>
    </row>
    <row r="16" spans="1:54" ht="13.5">
      <c r="A16" s="22">
        <v>9</v>
      </c>
      <c r="B16" s="34" t="s">
        <v>60</v>
      </c>
      <c r="C16" s="34" t="s">
        <v>294</v>
      </c>
      <c r="D16" s="35" t="s">
        <v>295</v>
      </c>
      <c r="E16" s="32" t="s">
        <v>296</v>
      </c>
      <c r="F16" s="33" t="s">
        <v>297</v>
      </c>
      <c r="G16" s="24">
        <f t="shared" si="0"/>
        <v>0.7313432835820896</v>
      </c>
      <c r="H16" s="25"/>
      <c r="I16" s="22">
        <f t="shared" si="1"/>
        <v>49</v>
      </c>
      <c r="J16" s="22"/>
      <c r="K16" s="52">
        <v>2</v>
      </c>
      <c r="L16" s="51">
        <v>2</v>
      </c>
      <c r="M16" s="52">
        <v>1</v>
      </c>
      <c r="N16" s="51">
        <v>1</v>
      </c>
      <c r="O16" s="52">
        <v>1</v>
      </c>
      <c r="P16" s="51">
        <v>0</v>
      </c>
      <c r="Q16" s="52">
        <v>2</v>
      </c>
      <c r="R16" s="51">
        <v>1</v>
      </c>
      <c r="S16" s="52">
        <v>0</v>
      </c>
      <c r="T16" s="51">
        <v>2</v>
      </c>
      <c r="U16" s="55">
        <v>1</v>
      </c>
      <c r="V16" s="58">
        <v>1</v>
      </c>
      <c r="W16" s="55">
        <v>1</v>
      </c>
      <c r="X16" s="58">
        <v>1</v>
      </c>
      <c r="Y16" s="55">
        <v>0</v>
      </c>
      <c r="Z16" s="58">
        <v>2</v>
      </c>
      <c r="AA16" s="55">
        <v>1</v>
      </c>
      <c r="AB16" s="58">
        <v>0</v>
      </c>
      <c r="AC16" s="55">
        <v>2</v>
      </c>
      <c r="AD16" s="58">
        <v>2</v>
      </c>
      <c r="AE16" s="52">
        <v>2</v>
      </c>
      <c r="AF16" s="51">
        <v>1</v>
      </c>
      <c r="AG16" s="52">
        <v>2</v>
      </c>
      <c r="AH16" s="51">
        <v>1</v>
      </c>
      <c r="AI16" s="52">
        <v>2</v>
      </c>
      <c r="AJ16" s="51">
        <v>1</v>
      </c>
      <c r="AK16" s="52">
        <v>1</v>
      </c>
      <c r="AL16" s="51">
        <v>2</v>
      </c>
      <c r="AM16" s="52">
        <v>1</v>
      </c>
      <c r="AN16" s="51">
        <v>2</v>
      </c>
      <c r="AO16" s="55">
        <v>2</v>
      </c>
      <c r="AP16" s="58">
        <v>1</v>
      </c>
      <c r="AQ16" s="55">
        <v>1</v>
      </c>
      <c r="AR16" s="58">
        <v>2</v>
      </c>
      <c r="AS16" s="55">
        <v>1</v>
      </c>
      <c r="AT16" s="58">
        <v>2</v>
      </c>
      <c r="AU16" s="55">
        <v>1</v>
      </c>
      <c r="AV16" s="58">
        <v>0</v>
      </c>
      <c r="AW16" s="55">
        <v>1</v>
      </c>
      <c r="AX16" s="58">
        <v>0</v>
      </c>
      <c r="AY16">
        <f t="shared" si="2"/>
        <v>12</v>
      </c>
      <c r="AZ16">
        <f t="shared" si="3"/>
        <v>11</v>
      </c>
      <c r="BA16">
        <f t="shared" si="4"/>
        <v>15</v>
      </c>
      <c r="BB16">
        <f t="shared" si="5"/>
        <v>11</v>
      </c>
    </row>
    <row r="17" spans="1:54" ht="13.5">
      <c r="A17" s="22">
        <v>10</v>
      </c>
      <c r="B17" s="38" t="s">
        <v>104</v>
      </c>
      <c r="C17" s="22" t="s">
        <v>298</v>
      </c>
      <c r="D17" s="30" t="s">
        <v>299</v>
      </c>
      <c r="E17" s="3" t="s">
        <v>300</v>
      </c>
      <c r="F17" s="23" t="s">
        <v>301</v>
      </c>
      <c r="G17" s="24">
        <f t="shared" si="0"/>
        <v>0.7014925373134329</v>
      </c>
      <c r="H17" s="25"/>
      <c r="I17" s="22">
        <f t="shared" si="1"/>
        <v>47</v>
      </c>
      <c r="J17" s="22"/>
      <c r="K17" s="52">
        <v>1</v>
      </c>
      <c r="L17" s="51">
        <v>2</v>
      </c>
      <c r="M17" s="52">
        <v>1</v>
      </c>
      <c r="N17" s="51">
        <v>1</v>
      </c>
      <c r="O17" s="52">
        <v>0</v>
      </c>
      <c r="P17" s="51">
        <v>1</v>
      </c>
      <c r="Q17" s="52">
        <v>2</v>
      </c>
      <c r="R17" s="51">
        <v>0</v>
      </c>
      <c r="S17" s="52">
        <v>1</v>
      </c>
      <c r="T17" s="51">
        <v>2</v>
      </c>
      <c r="U17" s="55">
        <v>1</v>
      </c>
      <c r="V17" s="58">
        <v>1</v>
      </c>
      <c r="W17" s="55">
        <v>1</v>
      </c>
      <c r="X17" s="58">
        <v>2</v>
      </c>
      <c r="Y17" s="55">
        <v>1</v>
      </c>
      <c r="Z17" s="58">
        <v>2</v>
      </c>
      <c r="AA17" s="55">
        <v>1</v>
      </c>
      <c r="AB17" s="58">
        <v>0</v>
      </c>
      <c r="AC17" s="55">
        <v>1</v>
      </c>
      <c r="AD17" s="58">
        <v>2</v>
      </c>
      <c r="AE17" s="52">
        <v>2</v>
      </c>
      <c r="AF17" s="51">
        <v>2</v>
      </c>
      <c r="AG17" s="52">
        <v>1</v>
      </c>
      <c r="AH17" s="51">
        <v>2</v>
      </c>
      <c r="AI17" s="52">
        <v>1</v>
      </c>
      <c r="AJ17" s="51">
        <v>0</v>
      </c>
      <c r="AK17" s="52">
        <v>1</v>
      </c>
      <c r="AL17" s="51">
        <v>2</v>
      </c>
      <c r="AM17" s="52">
        <v>1</v>
      </c>
      <c r="AN17" s="51">
        <v>2</v>
      </c>
      <c r="AO17" s="55">
        <v>1</v>
      </c>
      <c r="AP17" s="58">
        <v>1</v>
      </c>
      <c r="AQ17" s="55">
        <v>1</v>
      </c>
      <c r="AR17" s="58">
        <v>1</v>
      </c>
      <c r="AS17" s="55">
        <v>1</v>
      </c>
      <c r="AT17" s="58">
        <v>0</v>
      </c>
      <c r="AU17" s="55">
        <v>1</v>
      </c>
      <c r="AV17" s="58">
        <v>1</v>
      </c>
      <c r="AW17" s="55">
        <v>1</v>
      </c>
      <c r="AX17" s="58">
        <v>2</v>
      </c>
      <c r="AY17">
        <f t="shared" si="2"/>
        <v>11</v>
      </c>
      <c r="AZ17">
        <f t="shared" si="3"/>
        <v>12</v>
      </c>
      <c r="BA17">
        <f t="shared" si="4"/>
        <v>14</v>
      </c>
      <c r="BB17">
        <f t="shared" si="5"/>
        <v>10</v>
      </c>
    </row>
    <row r="18" spans="1:54" ht="13.5">
      <c r="A18" s="22">
        <v>11</v>
      </c>
      <c r="B18" s="22" t="s">
        <v>302</v>
      </c>
      <c r="C18" s="22" t="s">
        <v>303</v>
      </c>
      <c r="D18" s="30" t="s">
        <v>304</v>
      </c>
      <c r="E18" s="3" t="s">
        <v>305</v>
      </c>
      <c r="F18" s="23" t="s">
        <v>159</v>
      </c>
      <c r="G18" s="24">
        <f t="shared" si="0"/>
        <v>0.6567164179104478</v>
      </c>
      <c r="H18" s="25"/>
      <c r="I18" s="22">
        <f t="shared" si="1"/>
        <v>44</v>
      </c>
      <c r="J18" s="22"/>
      <c r="K18" s="52">
        <v>1</v>
      </c>
      <c r="L18" s="51">
        <v>0</v>
      </c>
      <c r="M18" s="52">
        <v>1</v>
      </c>
      <c r="N18" s="51">
        <v>1</v>
      </c>
      <c r="O18" s="52">
        <v>0</v>
      </c>
      <c r="P18" s="51">
        <v>1</v>
      </c>
      <c r="Q18" s="52">
        <v>1</v>
      </c>
      <c r="R18" s="51">
        <v>1</v>
      </c>
      <c r="S18" s="52">
        <v>1</v>
      </c>
      <c r="T18" s="51">
        <v>2</v>
      </c>
      <c r="U18" s="55">
        <v>1</v>
      </c>
      <c r="V18" s="58">
        <v>1</v>
      </c>
      <c r="W18" s="55">
        <v>2</v>
      </c>
      <c r="X18" s="58">
        <v>1</v>
      </c>
      <c r="Y18" s="55">
        <v>1</v>
      </c>
      <c r="Z18" s="58">
        <v>0</v>
      </c>
      <c r="AA18" s="55">
        <v>1</v>
      </c>
      <c r="AB18" s="58">
        <v>1</v>
      </c>
      <c r="AC18" s="55">
        <v>1</v>
      </c>
      <c r="AD18" s="58">
        <v>1</v>
      </c>
      <c r="AE18" s="52">
        <v>2</v>
      </c>
      <c r="AF18" s="51">
        <v>0</v>
      </c>
      <c r="AG18" s="52">
        <v>1</v>
      </c>
      <c r="AH18" s="51">
        <v>1</v>
      </c>
      <c r="AI18" s="52">
        <v>2</v>
      </c>
      <c r="AJ18" s="51">
        <v>1</v>
      </c>
      <c r="AK18" s="52">
        <v>1</v>
      </c>
      <c r="AL18" s="51">
        <v>1</v>
      </c>
      <c r="AM18" s="52">
        <v>2</v>
      </c>
      <c r="AN18" s="51">
        <v>1</v>
      </c>
      <c r="AO18" s="55">
        <v>2</v>
      </c>
      <c r="AP18" s="58">
        <v>1</v>
      </c>
      <c r="AQ18" s="55">
        <v>2</v>
      </c>
      <c r="AR18" s="58">
        <v>2</v>
      </c>
      <c r="AS18" s="55">
        <v>1</v>
      </c>
      <c r="AT18" s="58">
        <v>1</v>
      </c>
      <c r="AU18" s="55">
        <v>1</v>
      </c>
      <c r="AV18" s="58">
        <v>1</v>
      </c>
      <c r="AW18" s="55">
        <v>1</v>
      </c>
      <c r="AX18" s="58">
        <v>1</v>
      </c>
      <c r="AY18">
        <f t="shared" si="2"/>
        <v>9</v>
      </c>
      <c r="AZ18">
        <f t="shared" si="3"/>
        <v>10</v>
      </c>
      <c r="BA18">
        <f t="shared" si="4"/>
        <v>12</v>
      </c>
      <c r="BB18">
        <f t="shared" si="5"/>
        <v>13</v>
      </c>
    </row>
    <row r="19" spans="1:54" ht="13.5">
      <c r="A19" s="22">
        <v>12</v>
      </c>
      <c r="B19" s="34" t="s">
        <v>306</v>
      </c>
      <c r="C19" s="34" t="s">
        <v>307</v>
      </c>
      <c r="D19" s="35" t="s">
        <v>308</v>
      </c>
      <c r="E19" s="3" t="s">
        <v>309</v>
      </c>
      <c r="F19" s="23" t="s">
        <v>310</v>
      </c>
      <c r="G19" s="24">
        <f t="shared" si="0"/>
        <v>0.6119402985074627</v>
      </c>
      <c r="H19" s="25"/>
      <c r="I19" s="22">
        <f t="shared" si="1"/>
        <v>41</v>
      </c>
      <c r="J19" s="22"/>
      <c r="K19" s="52">
        <v>1</v>
      </c>
      <c r="L19" s="51">
        <v>0</v>
      </c>
      <c r="M19" s="52">
        <v>1</v>
      </c>
      <c r="N19" s="51">
        <v>0</v>
      </c>
      <c r="O19" s="52">
        <v>1</v>
      </c>
      <c r="P19" s="51">
        <v>1</v>
      </c>
      <c r="Q19" s="52">
        <v>1</v>
      </c>
      <c r="R19" s="51">
        <v>0</v>
      </c>
      <c r="S19" s="52">
        <v>1</v>
      </c>
      <c r="T19" s="51">
        <v>2</v>
      </c>
      <c r="U19" s="55">
        <v>1</v>
      </c>
      <c r="V19" s="58">
        <v>1</v>
      </c>
      <c r="W19" s="55">
        <v>1</v>
      </c>
      <c r="X19" s="58">
        <v>1</v>
      </c>
      <c r="Y19" s="55">
        <v>1</v>
      </c>
      <c r="Z19" s="58">
        <v>0</v>
      </c>
      <c r="AA19" s="55">
        <v>2</v>
      </c>
      <c r="AB19" s="58">
        <v>1</v>
      </c>
      <c r="AC19" s="55">
        <v>1</v>
      </c>
      <c r="AD19" s="58">
        <v>1</v>
      </c>
      <c r="AE19" s="52">
        <v>1</v>
      </c>
      <c r="AF19" s="51">
        <v>1</v>
      </c>
      <c r="AG19" s="52">
        <v>2</v>
      </c>
      <c r="AH19" s="51">
        <v>1</v>
      </c>
      <c r="AI19" s="52">
        <v>1</v>
      </c>
      <c r="AJ19" s="51">
        <v>1</v>
      </c>
      <c r="AK19" s="52">
        <v>1</v>
      </c>
      <c r="AL19" s="51">
        <v>2</v>
      </c>
      <c r="AM19" s="52">
        <v>2</v>
      </c>
      <c r="AN19" s="51">
        <v>1</v>
      </c>
      <c r="AO19" s="55">
        <v>1</v>
      </c>
      <c r="AP19" s="58">
        <v>1</v>
      </c>
      <c r="AQ19" s="55">
        <v>1</v>
      </c>
      <c r="AR19" s="58">
        <v>0</v>
      </c>
      <c r="AS19" s="55">
        <v>1</v>
      </c>
      <c r="AT19" s="58">
        <v>1</v>
      </c>
      <c r="AU19" s="55">
        <v>1</v>
      </c>
      <c r="AV19" s="58">
        <v>2</v>
      </c>
      <c r="AW19" s="55">
        <v>1</v>
      </c>
      <c r="AX19" s="58">
        <v>1</v>
      </c>
      <c r="AY19">
        <f t="shared" si="2"/>
        <v>8</v>
      </c>
      <c r="AZ19">
        <f t="shared" si="3"/>
        <v>10</v>
      </c>
      <c r="BA19">
        <f t="shared" si="4"/>
        <v>13</v>
      </c>
      <c r="BB19">
        <f t="shared" si="5"/>
        <v>10</v>
      </c>
    </row>
    <row r="20" spans="1:54" ht="13.5">
      <c r="A20" s="22">
        <v>13</v>
      </c>
      <c r="B20" s="22" t="s">
        <v>104</v>
      </c>
      <c r="C20" s="22" t="s">
        <v>294</v>
      </c>
      <c r="D20" s="30" t="s">
        <v>311</v>
      </c>
      <c r="E20" s="3" t="s">
        <v>296</v>
      </c>
      <c r="F20" s="23" t="s">
        <v>198</v>
      </c>
      <c r="G20" s="24">
        <f t="shared" si="0"/>
        <v>0.5970149253731343</v>
      </c>
      <c r="H20" s="25"/>
      <c r="I20" s="22">
        <f t="shared" si="1"/>
        <v>40</v>
      </c>
      <c r="J20" s="22"/>
      <c r="K20" s="52">
        <v>1</v>
      </c>
      <c r="L20" s="51">
        <v>1</v>
      </c>
      <c r="M20" s="52">
        <v>1</v>
      </c>
      <c r="N20" s="51">
        <v>1</v>
      </c>
      <c r="O20" s="52">
        <v>1</v>
      </c>
      <c r="P20" s="51">
        <v>1</v>
      </c>
      <c r="Q20" s="52">
        <v>1</v>
      </c>
      <c r="R20" s="51">
        <v>1</v>
      </c>
      <c r="S20" s="52">
        <v>1</v>
      </c>
      <c r="T20" s="51">
        <v>1</v>
      </c>
      <c r="U20" s="55">
        <v>1</v>
      </c>
      <c r="V20" s="58">
        <v>1</v>
      </c>
      <c r="W20" s="55">
        <v>1</v>
      </c>
      <c r="X20" s="58">
        <v>1</v>
      </c>
      <c r="Y20" s="55">
        <v>1</v>
      </c>
      <c r="Z20" s="58">
        <v>1</v>
      </c>
      <c r="AA20" s="55">
        <v>1</v>
      </c>
      <c r="AB20" s="58">
        <v>1</v>
      </c>
      <c r="AC20" s="55">
        <v>1</v>
      </c>
      <c r="AD20" s="58">
        <v>1</v>
      </c>
      <c r="AE20" s="52">
        <v>1</v>
      </c>
      <c r="AF20" s="51">
        <v>1</v>
      </c>
      <c r="AG20" s="52">
        <v>1</v>
      </c>
      <c r="AH20" s="51">
        <v>1</v>
      </c>
      <c r="AI20" s="52">
        <v>1</v>
      </c>
      <c r="AJ20" s="51">
        <v>1</v>
      </c>
      <c r="AK20" s="52">
        <v>1</v>
      </c>
      <c r="AL20" s="51">
        <v>1</v>
      </c>
      <c r="AM20" s="52">
        <v>1</v>
      </c>
      <c r="AN20" s="51">
        <v>1</v>
      </c>
      <c r="AO20" s="55">
        <v>1</v>
      </c>
      <c r="AP20" s="58">
        <v>1</v>
      </c>
      <c r="AQ20" s="55">
        <v>1</v>
      </c>
      <c r="AR20" s="58">
        <v>1</v>
      </c>
      <c r="AS20" s="55">
        <v>1</v>
      </c>
      <c r="AT20" s="58">
        <v>1</v>
      </c>
      <c r="AU20" s="55">
        <v>1</v>
      </c>
      <c r="AV20" s="58">
        <v>1</v>
      </c>
      <c r="AW20" s="55">
        <v>1</v>
      </c>
      <c r="AX20" s="58">
        <v>1</v>
      </c>
      <c r="AY20">
        <f t="shared" si="2"/>
        <v>10</v>
      </c>
      <c r="AZ20">
        <f t="shared" si="3"/>
        <v>10</v>
      </c>
      <c r="BA20">
        <f t="shared" si="4"/>
        <v>10</v>
      </c>
      <c r="BB20">
        <f t="shared" si="5"/>
        <v>10</v>
      </c>
    </row>
    <row r="21" spans="1:54" ht="13.5">
      <c r="A21" s="22">
        <v>14</v>
      </c>
      <c r="B21" s="22" t="s">
        <v>32</v>
      </c>
      <c r="C21" s="22" t="s">
        <v>312</v>
      </c>
      <c r="D21" s="30" t="s">
        <v>313</v>
      </c>
      <c r="E21" s="3" t="s">
        <v>314</v>
      </c>
      <c r="F21" s="23" t="s">
        <v>315</v>
      </c>
      <c r="G21" s="24">
        <f t="shared" si="0"/>
        <v>0.582089552238806</v>
      </c>
      <c r="H21" s="25"/>
      <c r="I21" s="22">
        <f>SUM(AY21:BB21)</f>
        <v>39</v>
      </c>
      <c r="J21" s="22"/>
      <c r="K21" s="52">
        <v>1</v>
      </c>
      <c r="L21" s="51">
        <v>1</v>
      </c>
      <c r="M21" s="52">
        <v>1</v>
      </c>
      <c r="N21" s="51">
        <v>1</v>
      </c>
      <c r="O21" s="52">
        <v>0</v>
      </c>
      <c r="P21" s="51">
        <v>1</v>
      </c>
      <c r="Q21" s="52">
        <v>1</v>
      </c>
      <c r="R21" s="51">
        <v>1</v>
      </c>
      <c r="S21" s="52">
        <v>1</v>
      </c>
      <c r="T21" s="51">
        <v>2</v>
      </c>
      <c r="U21" s="55">
        <v>2</v>
      </c>
      <c r="V21" s="58">
        <v>1</v>
      </c>
      <c r="W21" s="55">
        <v>0</v>
      </c>
      <c r="X21" s="58">
        <v>1</v>
      </c>
      <c r="Y21" s="55">
        <v>0</v>
      </c>
      <c r="Z21" s="58">
        <v>1</v>
      </c>
      <c r="AA21" s="55">
        <v>1</v>
      </c>
      <c r="AB21" s="58">
        <v>0</v>
      </c>
      <c r="AC21" s="55">
        <v>1</v>
      </c>
      <c r="AD21" s="58">
        <v>1</v>
      </c>
      <c r="AE21" s="52">
        <v>1</v>
      </c>
      <c r="AF21" s="51">
        <v>1</v>
      </c>
      <c r="AG21" s="52">
        <v>1</v>
      </c>
      <c r="AH21" s="51">
        <v>1</v>
      </c>
      <c r="AI21" s="52">
        <v>1</v>
      </c>
      <c r="AJ21" s="51">
        <v>0</v>
      </c>
      <c r="AK21" s="52">
        <v>2</v>
      </c>
      <c r="AL21" s="51">
        <v>1</v>
      </c>
      <c r="AM21" s="52">
        <v>1</v>
      </c>
      <c r="AN21" s="51">
        <v>2</v>
      </c>
      <c r="AO21" s="55">
        <v>2</v>
      </c>
      <c r="AP21" s="58">
        <v>1</v>
      </c>
      <c r="AQ21" s="55">
        <v>1</v>
      </c>
      <c r="AR21" s="58">
        <v>0</v>
      </c>
      <c r="AS21" s="55">
        <v>2</v>
      </c>
      <c r="AT21" s="58">
        <v>0</v>
      </c>
      <c r="AU21" s="55">
        <v>1</v>
      </c>
      <c r="AV21" s="58">
        <v>2</v>
      </c>
      <c r="AW21" s="55">
        <v>1</v>
      </c>
      <c r="AX21" s="58">
        <v>0</v>
      </c>
      <c r="AY21">
        <f>SUM(K21:T21)</f>
        <v>10</v>
      </c>
      <c r="AZ21">
        <f>SUM(U21:AD21)</f>
        <v>8</v>
      </c>
      <c r="BA21">
        <f>SUM(AE21:AN21)</f>
        <v>11</v>
      </c>
      <c r="BB21">
        <f>SUM(AO21:AX21)</f>
        <v>10</v>
      </c>
    </row>
    <row r="22" spans="8:9" ht="13.5">
      <c r="H22" s="40" t="s">
        <v>18</v>
      </c>
      <c r="I22" s="41">
        <f>MAX(I8:I21)</f>
        <v>67</v>
      </c>
    </row>
    <row r="25" spans="9:50" ht="13.5">
      <c r="I25" s="26" t="s">
        <v>14</v>
      </c>
      <c r="K25" s="60">
        <f aca="true" t="shared" si="6" ref="K25:AX25">COUNTIF(K8:K21,2)/(COUNTIF(K8:K21,0)+COUNTIF(K8:K21,"&gt;0"))*100</f>
        <v>57.14285714285714</v>
      </c>
      <c r="L25" s="60">
        <f t="shared" si="6"/>
        <v>42.857142857142854</v>
      </c>
      <c r="M25" s="60">
        <f t="shared" si="6"/>
        <v>28.57142857142857</v>
      </c>
      <c r="N25" s="60">
        <f t="shared" si="6"/>
        <v>42.857142857142854</v>
      </c>
      <c r="O25" s="60">
        <f t="shared" si="6"/>
        <v>14.285714285714285</v>
      </c>
      <c r="P25" s="60">
        <f t="shared" si="6"/>
        <v>35.714285714285715</v>
      </c>
      <c r="Q25" s="60">
        <f t="shared" si="6"/>
        <v>64.28571428571429</v>
      </c>
      <c r="R25" s="60">
        <f t="shared" si="6"/>
        <v>35.714285714285715</v>
      </c>
      <c r="S25" s="60">
        <f t="shared" si="6"/>
        <v>35.714285714285715</v>
      </c>
      <c r="T25" s="60">
        <f t="shared" si="6"/>
        <v>85.71428571428571</v>
      </c>
      <c r="U25" s="60">
        <f t="shared" si="6"/>
        <v>21.428571428571427</v>
      </c>
      <c r="V25" s="60">
        <f t="shared" si="6"/>
        <v>28.57142857142857</v>
      </c>
      <c r="W25" s="60">
        <f t="shared" si="6"/>
        <v>35.714285714285715</v>
      </c>
      <c r="X25" s="60">
        <f t="shared" si="6"/>
        <v>50</v>
      </c>
      <c r="Y25" s="60">
        <f t="shared" si="6"/>
        <v>7.142857142857142</v>
      </c>
      <c r="Z25" s="60">
        <f t="shared" si="6"/>
        <v>42.857142857142854</v>
      </c>
      <c r="AA25" s="60">
        <f t="shared" si="6"/>
        <v>21.428571428571427</v>
      </c>
      <c r="AB25" s="60">
        <f t="shared" si="6"/>
        <v>0</v>
      </c>
      <c r="AC25" s="60">
        <f t="shared" si="6"/>
        <v>28.57142857142857</v>
      </c>
      <c r="AD25" s="60">
        <f t="shared" si="6"/>
        <v>28.57142857142857</v>
      </c>
      <c r="AE25" s="60">
        <f t="shared" si="6"/>
        <v>35.714285714285715</v>
      </c>
      <c r="AF25" s="60">
        <f t="shared" si="6"/>
        <v>42.857142857142854</v>
      </c>
      <c r="AG25" s="60">
        <f t="shared" si="6"/>
        <v>35.714285714285715</v>
      </c>
      <c r="AH25" s="60">
        <f t="shared" si="6"/>
        <v>35.714285714285715</v>
      </c>
      <c r="AI25" s="60">
        <f t="shared" si="6"/>
        <v>42.857142857142854</v>
      </c>
      <c r="AJ25" s="60">
        <f t="shared" si="6"/>
        <v>42.857142857142854</v>
      </c>
      <c r="AK25" s="60">
        <f t="shared" si="6"/>
        <v>21.428571428571427</v>
      </c>
      <c r="AL25" s="60">
        <f t="shared" si="6"/>
        <v>64.28571428571429</v>
      </c>
      <c r="AM25" s="60">
        <f t="shared" si="6"/>
        <v>50</v>
      </c>
      <c r="AN25" s="60">
        <f t="shared" si="6"/>
        <v>57.14285714285714</v>
      </c>
      <c r="AO25" s="60">
        <f t="shared" si="6"/>
        <v>71.42857142857143</v>
      </c>
      <c r="AP25" s="60">
        <f t="shared" si="6"/>
        <v>42.857142857142854</v>
      </c>
      <c r="AQ25" s="60">
        <f t="shared" si="6"/>
        <v>50</v>
      </c>
      <c r="AR25" s="60">
        <f t="shared" si="6"/>
        <v>50</v>
      </c>
      <c r="AS25" s="60">
        <f t="shared" si="6"/>
        <v>57.14285714285714</v>
      </c>
      <c r="AT25" s="60">
        <f t="shared" si="6"/>
        <v>42.857142857142854</v>
      </c>
      <c r="AU25" s="60">
        <f t="shared" si="6"/>
        <v>42.857142857142854</v>
      </c>
      <c r="AV25" s="60">
        <f t="shared" si="6"/>
        <v>21.428571428571427</v>
      </c>
      <c r="AW25" s="60">
        <f t="shared" si="6"/>
        <v>21.428571428571427</v>
      </c>
      <c r="AX25" s="60">
        <f t="shared" si="6"/>
        <v>28.57142857142857</v>
      </c>
    </row>
    <row r="26" spans="11:50" ht="13.5"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11</v>
      </c>
      <c r="R26" s="21" t="s">
        <v>11</v>
      </c>
      <c r="S26" s="21" t="s">
        <v>11</v>
      </c>
      <c r="T26" s="21" t="s">
        <v>11</v>
      </c>
      <c r="U26" s="21" t="s">
        <v>11</v>
      </c>
      <c r="V26" s="21" t="s">
        <v>11</v>
      </c>
      <c r="W26" s="21" t="s">
        <v>11</v>
      </c>
      <c r="X26" s="21" t="s">
        <v>11</v>
      </c>
      <c r="Y26" s="21" t="s">
        <v>11</v>
      </c>
      <c r="Z26" s="21" t="s">
        <v>11</v>
      </c>
      <c r="AA26" s="21" t="s">
        <v>11</v>
      </c>
      <c r="AB26" s="21" t="s">
        <v>11</v>
      </c>
      <c r="AC26" s="21" t="s">
        <v>11</v>
      </c>
      <c r="AD26" s="21" t="s">
        <v>11</v>
      </c>
      <c r="AE26" s="21" t="s">
        <v>11</v>
      </c>
      <c r="AF26" s="21" t="s">
        <v>11</v>
      </c>
      <c r="AG26" s="21" t="s">
        <v>11</v>
      </c>
      <c r="AH26" s="21" t="s">
        <v>11</v>
      </c>
      <c r="AI26" s="21" t="s">
        <v>11</v>
      </c>
      <c r="AJ26" s="21" t="s">
        <v>11</v>
      </c>
      <c r="AK26" s="21" t="s">
        <v>11</v>
      </c>
      <c r="AL26" s="21" t="s">
        <v>11</v>
      </c>
      <c r="AM26" s="21" t="s">
        <v>11</v>
      </c>
      <c r="AN26" s="21" t="s">
        <v>11</v>
      </c>
      <c r="AO26" s="21" t="s">
        <v>11</v>
      </c>
      <c r="AP26" s="21" t="s">
        <v>11</v>
      </c>
      <c r="AQ26" s="21" t="s">
        <v>11</v>
      </c>
      <c r="AR26" s="21" t="s">
        <v>11</v>
      </c>
      <c r="AS26" s="21" t="s">
        <v>11</v>
      </c>
      <c r="AT26" s="21" t="s">
        <v>11</v>
      </c>
      <c r="AU26" s="21" t="s">
        <v>11</v>
      </c>
      <c r="AV26" s="21" t="s">
        <v>11</v>
      </c>
      <c r="AW26" s="21" t="s">
        <v>11</v>
      </c>
      <c r="AX26" s="21" t="s">
        <v>11</v>
      </c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6" t="s">
        <v>22</v>
      </c>
      <c r="C3" s="76"/>
      <c r="D3" s="76"/>
      <c r="E3" s="5"/>
      <c r="F3" s="6"/>
      <c r="G3" s="7"/>
      <c r="H3" s="6"/>
      <c r="I3" s="72" t="s">
        <v>20</v>
      </c>
      <c r="J3" s="8" t="s">
        <v>1</v>
      </c>
      <c r="K3" s="47">
        <v>19</v>
      </c>
      <c r="L3" s="49">
        <v>39</v>
      </c>
      <c r="M3" s="47">
        <v>32</v>
      </c>
      <c r="N3" s="49">
        <v>29</v>
      </c>
      <c r="O3" s="47">
        <v>40</v>
      </c>
      <c r="P3" s="49">
        <v>29</v>
      </c>
      <c r="Q3" s="47">
        <v>11</v>
      </c>
      <c r="R3" s="49">
        <v>37</v>
      </c>
      <c r="S3" s="47">
        <v>31</v>
      </c>
      <c r="T3" s="49">
        <v>18</v>
      </c>
      <c r="U3" s="53">
        <v>33.5</v>
      </c>
      <c r="V3" s="56">
        <v>38</v>
      </c>
      <c r="W3" s="53">
        <v>25</v>
      </c>
      <c r="X3" s="56">
        <v>27</v>
      </c>
      <c r="Y3" s="53">
        <v>35</v>
      </c>
      <c r="Z3" s="56">
        <v>39</v>
      </c>
      <c r="AA3" s="53">
        <v>27</v>
      </c>
      <c r="AB3" s="56">
        <v>34.5</v>
      </c>
      <c r="AC3" s="53">
        <v>31</v>
      </c>
      <c r="AD3" s="56">
        <v>20</v>
      </c>
      <c r="AE3" s="47">
        <v>29</v>
      </c>
      <c r="AF3" s="49">
        <v>40</v>
      </c>
      <c r="AG3" s="47">
        <v>12</v>
      </c>
      <c r="AH3" s="49">
        <v>32</v>
      </c>
      <c r="AI3" s="47">
        <v>28</v>
      </c>
      <c r="AJ3" s="49">
        <v>38</v>
      </c>
      <c r="AK3" s="47">
        <v>31</v>
      </c>
      <c r="AL3" s="49">
        <v>30</v>
      </c>
      <c r="AM3" s="47">
        <v>30</v>
      </c>
      <c r="AN3" s="49">
        <v>24</v>
      </c>
      <c r="AO3" s="53">
        <v>18</v>
      </c>
      <c r="AP3" s="56">
        <v>23</v>
      </c>
      <c r="AQ3" s="53">
        <v>27</v>
      </c>
      <c r="AR3" s="56">
        <v>36</v>
      </c>
      <c r="AS3" s="53">
        <v>23</v>
      </c>
      <c r="AT3" s="56">
        <v>41</v>
      </c>
      <c r="AU3" s="53">
        <v>23</v>
      </c>
      <c r="AV3" s="56">
        <v>41</v>
      </c>
      <c r="AW3" s="53">
        <v>40</v>
      </c>
      <c r="AX3" s="56">
        <v>40</v>
      </c>
    </row>
    <row r="4" spans="2:50" ht="28.5" customHeight="1">
      <c r="B4" s="9"/>
      <c r="C4" s="74" t="s">
        <v>26</v>
      </c>
      <c r="D4" s="75"/>
      <c r="E4" s="75"/>
      <c r="F4" s="10"/>
      <c r="G4" s="73" t="s">
        <v>24</v>
      </c>
      <c r="H4" s="11"/>
      <c r="I4" s="72"/>
      <c r="J4" s="3" t="s">
        <v>2</v>
      </c>
      <c r="K4" s="48">
        <v>15</v>
      </c>
      <c r="L4" s="50">
        <v>40</v>
      </c>
      <c r="M4" s="48">
        <v>25</v>
      </c>
      <c r="N4" s="50">
        <v>40</v>
      </c>
      <c r="O4" s="48">
        <v>35</v>
      </c>
      <c r="P4" s="50">
        <v>40</v>
      </c>
      <c r="Q4" s="48">
        <v>20</v>
      </c>
      <c r="R4" s="50">
        <v>40</v>
      </c>
      <c r="S4" s="48">
        <v>40</v>
      </c>
      <c r="T4" s="50">
        <v>15</v>
      </c>
      <c r="U4" s="54">
        <v>25</v>
      </c>
      <c r="V4" s="57">
        <v>40</v>
      </c>
      <c r="W4" s="54">
        <v>40</v>
      </c>
      <c r="X4" s="57">
        <v>20</v>
      </c>
      <c r="Y4" s="54">
        <v>25</v>
      </c>
      <c r="Z4" s="57">
        <v>40</v>
      </c>
      <c r="AA4" s="54">
        <v>20</v>
      </c>
      <c r="AB4" s="57">
        <v>25</v>
      </c>
      <c r="AC4" s="54">
        <v>25</v>
      </c>
      <c r="AD4" s="57">
        <v>15</v>
      </c>
      <c r="AE4" s="48">
        <v>30</v>
      </c>
      <c r="AF4" s="50">
        <v>40</v>
      </c>
      <c r="AG4" s="48">
        <v>15</v>
      </c>
      <c r="AH4" s="50">
        <v>35</v>
      </c>
      <c r="AI4" s="48">
        <v>40</v>
      </c>
      <c r="AJ4" s="50">
        <v>40</v>
      </c>
      <c r="AK4" s="48">
        <v>25</v>
      </c>
      <c r="AL4" s="50">
        <v>40</v>
      </c>
      <c r="AM4" s="48">
        <v>40</v>
      </c>
      <c r="AN4" s="50">
        <v>20</v>
      </c>
      <c r="AO4" s="54">
        <v>15</v>
      </c>
      <c r="AP4" s="57">
        <v>15</v>
      </c>
      <c r="AQ4" s="54">
        <v>35</v>
      </c>
      <c r="AR4" s="57">
        <v>40</v>
      </c>
      <c r="AS4" s="54">
        <v>15</v>
      </c>
      <c r="AT4" s="57">
        <v>40</v>
      </c>
      <c r="AU4" s="54">
        <v>15</v>
      </c>
      <c r="AV4" s="57">
        <v>40</v>
      </c>
      <c r="AW4" s="54">
        <v>35</v>
      </c>
      <c r="AX4" s="57">
        <v>40</v>
      </c>
    </row>
    <row r="5" spans="1:253" ht="64.5" customHeight="1">
      <c r="A5" s="12"/>
      <c r="B5" s="13"/>
      <c r="C5" s="75"/>
      <c r="D5" s="75"/>
      <c r="E5" s="75"/>
      <c r="F5" s="14"/>
      <c r="G5" s="73"/>
      <c r="H5" s="15"/>
      <c r="I5" s="72"/>
      <c r="J5" s="62" t="s">
        <v>3</v>
      </c>
      <c r="K5" s="67"/>
      <c r="L5" s="67"/>
      <c r="M5" s="67"/>
      <c r="N5" s="67" t="s">
        <v>116</v>
      </c>
      <c r="O5" s="67"/>
      <c r="P5" s="67" t="s">
        <v>117</v>
      </c>
      <c r="Q5" s="67" t="s">
        <v>118</v>
      </c>
      <c r="R5" s="67"/>
      <c r="S5" s="67" t="s">
        <v>119</v>
      </c>
      <c r="T5" s="67"/>
      <c r="U5" s="67"/>
      <c r="V5" s="67"/>
      <c r="W5" s="67" t="s">
        <v>116</v>
      </c>
      <c r="X5" s="67"/>
      <c r="Y5" s="67"/>
      <c r="Z5" s="67"/>
      <c r="AA5" s="67"/>
      <c r="AB5" s="67"/>
      <c r="AC5" s="67"/>
      <c r="AD5" s="67"/>
      <c r="AE5" s="67" t="s">
        <v>120</v>
      </c>
      <c r="AF5" s="67"/>
      <c r="AG5" s="67" t="s">
        <v>118</v>
      </c>
      <c r="AH5" s="67"/>
      <c r="AI5" s="67" t="s">
        <v>119</v>
      </c>
      <c r="AJ5" s="67"/>
      <c r="AK5" s="67"/>
      <c r="AL5" s="67"/>
      <c r="AM5" s="67" t="s">
        <v>117</v>
      </c>
      <c r="AN5" s="67"/>
      <c r="AO5" s="16"/>
      <c r="AP5" s="16"/>
      <c r="AQ5" s="16" t="s">
        <v>120</v>
      </c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3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325</v>
      </c>
      <c r="C8" s="22" t="s">
        <v>134</v>
      </c>
      <c r="D8" s="30" t="s">
        <v>326</v>
      </c>
      <c r="E8" s="3" t="s">
        <v>136</v>
      </c>
      <c r="F8" s="23" t="s">
        <v>327</v>
      </c>
      <c r="G8" s="24">
        <f>I8/$I$9</f>
        <v>1</v>
      </c>
      <c r="H8" s="25"/>
      <c r="I8" s="22">
        <f>SUM(AY8:BB8)</f>
        <v>70</v>
      </c>
      <c r="J8" s="22"/>
      <c r="K8" s="52">
        <v>1</v>
      </c>
      <c r="L8" s="51">
        <v>2</v>
      </c>
      <c r="M8" s="52">
        <v>2</v>
      </c>
      <c r="N8" s="51">
        <v>2</v>
      </c>
      <c r="O8" s="52">
        <v>1</v>
      </c>
      <c r="P8" s="51">
        <v>1</v>
      </c>
      <c r="Q8" s="52">
        <v>1</v>
      </c>
      <c r="R8" s="51">
        <v>2</v>
      </c>
      <c r="S8" s="52">
        <v>1</v>
      </c>
      <c r="T8" s="51">
        <v>2</v>
      </c>
      <c r="U8" s="55">
        <v>2</v>
      </c>
      <c r="V8" s="58">
        <v>2</v>
      </c>
      <c r="W8" s="55">
        <v>2</v>
      </c>
      <c r="X8" s="58">
        <v>2</v>
      </c>
      <c r="Y8" s="55">
        <v>2</v>
      </c>
      <c r="Z8" s="58">
        <v>2</v>
      </c>
      <c r="AA8" s="55">
        <v>2</v>
      </c>
      <c r="AB8" s="58">
        <v>1</v>
      </c>
      <c r="AC8" s="55">
        <v>1</v>
      </c>
      <c r="AD8" s="58">
        <v>2</v>
      </c>
      <c r="AE8" s="52">
        <v>2</v>
      </c>
      <c r="AF8" s="51">
        <v>2</v>
      </c>
      <c r="AG8" s="52">
        <v>2</v>
      </c>
      <c r="AH8" s="51">
        <v>2</v>
      </c>
      <c r="AI8" s="52">
        <v>1</v>
      </c>
      <c r="AJ8" s="51">
        <v>2</v>
      </c>
      <c r="AK8" s="52">
        <v>2</v>
      </c>
      <c r="AL8" s="51">
        <v>2</v>
      </c>
      <c r="AM8" s="52">
        <v>2</v>
      </c>
      <c r="AN8" s="51">
        <v>2</v>
      </c>
      <c r="AO8" s="55">
        <v>2</v>
      </c>
      <c r="AP8" s="58">
        <v>2</v>
      </c>
      <c r="AQ8" s="55">
        <v>2</v>
      </c>
      <c r="AR8" s="58">
        <v>2</v>
      </c>
      <c r="AS8" s="55">
        <v>1</v>
      </c>
      <c r="AT8" s="58">
        <v>2</v>
      </c>
      <c r="AU8" s="55">
        <v>2</v>
      </c>
      <c r="AV8" s="58">
        <v>2</v>
      </c>
      <c r="AW8" s="55">
        <v>2</v>
      </c>
      <c r="AX8" s="58">
        <v>1</v>
      </c>
      <c r="AY8">
        <f>SUM(K8:T8)</f>
        <v>15</v>
      </c>
      <c r="AZ8">
        <f>SUM(U8:AD8)</f>
        <v>18</v>
      </c>
      <c r="BA8">
        <f>SUM(AE8:AN8)</f>
        <v>19</v>
      </c>
      <c r="BB8">
        <f>SUM(AO8:AX8)</f>
        <v>18</v>
      </c>
    </row>
    <row r="9" spans="8:9" ht="13.5">
      <c r="H9" s="40" t="s">
        <v>18</v>
      </c>
      <c r="I9" s="41">
        <f>MAX(I8:I8)</f>
        <v>70</v>
      </c>
    </row>
    <row r="12" spans="9:50" ht="13.5">
      <c r="I12" s="26" t="s">
        <v>14</v>
      </c>
      <c r="K12" s="60">
        <f aca="true" t="shared" si="0" ref="K12:AX12">COUNTIF(K8:K8,2)/(COUNTIF(K8:K8,0)+COUNTIF(K8:K8,"&gt;0"))*100</f>
        <v>0</v>
      </c>
      <c r="L12" s="60">
        <f t="shared" si="0"/>
        <v>100</v>
      </c>
      <c r="M12" s="60">
        <f t="shared" si="0"/>
        <v>100</v>
      </c>
      <c r="N12" s="60">
        <f t="shared" si="0"/>
        <v>100</v>
      </c>
      <c r="O12" s="60">
        <f t="shared" si="0"/>
        <v>0</v>
      </c>
      <c r="P12" s="60">
        <f t="shared" si="0"/>
        <v>0</v>
      </c>
      <c r="Q12" s="60">
        <f t="shared" si="0"/>
        <v>0</v>
      </c>
      <c r="R12" s="60">
        <f t="shared" si="0"/>
        <v>100</v>
      </c>
      <c r="S12" s="60">
        <f t="shared" si="0"/>
        <v>0</v>
      </c>
      <c r="T12" s="60">
        <f t="shared" si="0"/>
        <v>100</v>
      </c>
      <c r="U12" s="60">
        <f t="shared" si="0"/>
        <v>100</v>
      </c>
      <c r="V12" s="60">
        <f t="shared" si="0"/>
        <v>100</v>
      </c>
      <c r="W12" s="60">
        <f t="shared" si="0"/>
        <v>100</v>
      </c>
      <c r="X12" s="60">
        <f t="shared" si="0"/>
        <v>100</v>
      </c>
      <c r="Y12" s="60">
        <f t="shared" si="0"/>
        <v>100</v>
      </c>
      <c r="Z12" s="60">
        <f t="shared" si="0"/>
        <v>100</v>
      </c>
      <c r="AA12" s="60">
        <f t="shared" si="0"/>
        <v>100</v>
      </c>
      <c r="AB12" s="60">
        <f t="shared" si="0"/>
        <v>0</v>
      </c>
      <c r="AC12" s="60">
        <f t="shared" si="0"/>
        <v>0</v>
      </c>
      <c r="AD12" s="60">
        <f t="shared" si="0"/>
        <v>100</v>
      </c>
      <c r="AE12" s="60">
        <f t="shared" si="0"/>
        <v>100</v>
      </c>
      <c r="AF12" s="60">
        <f t="shared" si="0"/>
        <v>100</v>
      </c>
      <c r="AG12" s="60">
        <f t="shared" si="0"/>
        <v>100</v>
      </c>
      <c r="AH12" s="60">
        <f t="shared" si="0"/>
        <v>100</v>
      </c>
      <c r="AI12" s="60">
        <f t="shared" si="0"/>
        <v>0</v>
      </c>
      <c r="AJ12" s="60">
        <f t="shared" si="0"/>
        <v>100</v>
      </c>
      <c r="AK12" s="60">
        <f t="shared" si="0"/>
        <v>100</v>
      </c>
      <c r="AL12" s="60">
        <f t="shared" si="0"/>
        <v>100</v>
      </c>
      <c r="AM12" s="60">
        <f t="shared" si="0"/>
        <v>100</v>
      </c>
      <c r="AN12" s="60">
        <f t="shared" si="0"/>
        <v>100</v>
      </c>
      <c r="AO12" s="60">
        <f t="shared" si="0"/>
        <v>100</v>
      </c>
      <c r="AP12" s="60">
        <f t="shared" si="0"/>
        <v>100</v>
      </c>
      <c r="AQ12" s="60">
        <f t="shared" si="0"/>
        <v>100</v>
      </c>
      <c r="AR12" s="60">
        <f t="shared" si="0"/>
        <v>100</v>
      </c>
      <c r="AS12" s="60">
        <f t="shared" si="0"/>
        <v>0</v>
      </c>
      <c r="AT12" s="60">
        <f t="shared" si="0"/>
        <v>100</v>
      </c>
      <c r="AU12" s="60">
        <f t="shared" si="0"/>
        <v>100</v>
      </c>
      <c r="AV12" s="60">
        <f t="shared" si="0"/>
        <v>100</v>
      </c>
      <c r="AW12" s="60">
        <f t="shared" si="0"/>
        <v>100</v>
      </c>
      <c r="AX12" s="60">
        <f t="shared" si="0"/>
        <v>0</v>
      </c>
    </row>
    <row r="13" spans="11:50" ht="13.5"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11</v>
      </c>
      <c r="U13" s="21" t="s">
        <v>11</v>
      </c>
      <c r="V13" s="21" t="s">
        <v>11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11</v>
      </c>
      <c r="AD13" s="21" t="s">
        <v>11</v>
      </c>
      <c r="AE13" s="21" t="s">
        <v>11</v>
      </c>
      <c r="AF13" s="21" t="s">
        <v>11</v>
      </c>
      <c r="AG13" s="21" t="s">
        <v>11</v>
      </c>
      <c r="AH13" s="21" t="s">
        <v>11</v>
      </c>
      <c r="AI13" s="21" t="s">
        <v>11</v>
      </c>
      <c r="AJ13" s="21" t="s">
        <v>11</v>
      </c>
      <c r="AK13" s="21" t="s">
        <v>11</v>
      </c>
      <c r="AL13" s="21" t="s">
        <v>11</v>
      </c>
      <c r="AM13" s="21" t="s">
        <v>11</v>
      </c>
      <c r="AN13" s="21" t="s">
        <v>11</v>
      </c>
      <c r="AO13" s="21" t="s">
        <v>11</v>
      </c>
      <c r="AP13" s="21" t="s">
        <v>11</v>
      </c>
      <c r="AQ13" s="21" t="s">
        <v>11</v>
      </c>
      <c r="AR13" s="21" t="s">
        <v>11</v>
      </c>
      <c r="AS13" s="21" t="s">
        <v>11</v>
      </c>
      <c r="AT13" s="21" t="s">
        <v>11</v>
      </c>
      <c r="AU13" s="21" t="s">
        <v>11</v>
      </c>
      <c r="AV13" s="21" t="s">
        <v>11</v>
      </c>
      <c r="AW13" s="21" t="s">
        <v>11</v>
      </c>
      <c r="AX13" s="21" t="s">
        <v>11</v>
      </c>
    </row>
  </sheetData>
  <sheetProtection/>
  <mergeCells count="4">
    <mergeCell ref="B3:D3"/>
    <mergeCell ref="I3:I5"/>
    <mergeCell ref="C4:E5"/>
    <mergeCell ref="G4:G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6" t="s">
        <v>21</v>
      </c>
      <c r="C3" s="76"/>
      <c r="D3" s="76"/>
      <c r="E3" s="5"/>
      <c r="F3" s="6"/>
      <c r="G3" s="7"/>
      <c r="H3" s="6"/>
      <c r="I3" s="72" t="s">
        <v>20</v>
      </c>
      <c r="J3" s="8" t="s">
        <v>1</v>
      </c>
      <c r="K3" s="47">
        <v>19</v>
      </c>
      <c r="L3" s="49">
        <v>39</v>
      </c>
      <c r="M3" s="47">
        <v>32</v>
      </c>
      <c r="N3" s="49"/>
      <c r="O3" s="47">
        <v>40</v>
      </c>
      <c r="P3" s="49"/>
      <c r="Q3" s="47">
        <v>11</v>
      </c>
      <c r="R3" s="49">
        <v>37</v>
      </c>
      <c r="S3" s="47"/>
      <c r="T3" s="49">
        <v>18</v>
      </c>
      <c r="U3" s="53">
        <v>33.5</v>
      </c>
      <c r="V3" s="56">
        <v>38</v>
      </c>
      <c r="W3" s="53"/>
      <c r="X3" s="56">
        <v>27</v>
      </c>
      <c r="Y3" s="53">
        <v>35</v>
      </c>
      <c r="Z3" s="56">
        <v>39</v>
      </c>
      <c r="AA3" s="53">
        <v>27</v>
      </c>
      <c r="AB3" s="56">
        <v>34.5</v>
      </c>
      <c r="AC3" s="53">
        <v>31</v>
      </c>
      <c r="AD3" s="56">
        <v>20</v>
      </c>
      <c r="AE3" s="47"/>
      <c r="AF3" s="49">
        <v>40</v>
      </c>
      <c r="AG3" s="47">
        <v>12</v>
      </c>
      <c r="AH3" s="49">
        <v>32</v>
      </c>
      <c r="AI3" s="47"/>
      <c r="AJ3" s="49">
        <v>38</v>
      </c>
      <c r="AK3" s="47">
        <v>31</v>
      </c>
      <c r="AL3" s="49">
        <v>30</v>
      </c>
      <c r="AM3" s="47"/>
      <c r="AN3" s="49">
        <v>24</v>
      </c>
      <c r="AO3" s="53">
        <v>18</v>
      </c>
      <c r="AP3" s="56">
        <v>23</v>
      </c>
      <c r="AQ3" s="53"/>
      <c r="AR3" s="56">
        <v>36</v>
      </c>
      <c r="AS3" s="53">
        <v>23</v>
      </c>
      <c r="AT3" s="56">
        <v>41</v>
      </c>
      <c r="AU3" s="53">
        <v>23</v>
      </c>
      <c r="AV3" s="56">
        <v>41</v>
      </c>
      <c r="AW3" s="53">
        <v>40</v>
      </c>
      <c r="AX3" s="56">
        <v>40</v>
      </c>
    </row>
    <row r="4" spans="2:50" ht="28.5" customHeight="1">
      <c r="B4" s="9"/>
      <c r="C4" s="74" t="s">
        <v>26</v>
      </c>
      <c r="D4" s="75"/>
      <c r="E4" s="75"/>
      <c r="F4" s="10"/>
      <c r="G4" s="73" t="s">
        <v>24</v>
      </c>
      <c r="H4" s="11"/>
      <c r="I4" s="72"/>
      <c r="J4" s="3" t="s">
        <v>2</v>
      </c>
      <c r="K4" s="48">
        <v>15</v>
      </c>
      <c r="L4" s="50">
        <v>40</v>
      </c>
      <c r="M4" s="48">
        <v>25</v>
      </c>
      <c r="N4" s="50"/>
      <c r="O4" s="48">
        <v>35</v>
      </c>
      <c r="P4" s="50"/>
      <c r="Q4" s="48">
        <v>20</v>
      </c>
      <c r="R4" s="50">
        <v>40</v>
      </c>
      <c r="S4" s="48"/>
      <c r="T4" s="50">
        <v>15</v>
      </c>
      <c r="U4" s="54">
        <v>25</v>
      </c>
      <c r="V4" s="57">
        <v>40</v>
      </c>
      <c r="W4" s="54"/>
      <c r="X4" s="57">
        <v>20</v>
      </c>
      <c r="Y4" s="54">
        <v>25</v>
      </c>
      <c r="Z4" s="57">
        <v>40</v>
      </c>
      <c r="AA4" s="54">
        <v>20</v>
      </c>
      <c r="AB4" s="57">
        <v>25</v>
      </c>
      <c r="AC4" s="54">
        <v>25</v>
      </c>
      <c r="AD4" s="57">
        <v>15</v>
      </c>
      <c r="AE4" s="48"/>
      <c r="AF4" s="50">
        <v>40</v>
      </c>
      <c r="AG4" s="48">
        <v>15</v>
      </c>
      <c r="AH4" s="50">
        <v>35</v>
      </c>
      <c r="AI4" s="48"/>
      <c r="AJ4" s="50">
        <v>40</v>
      </c>
      <c r="AK4" s="48">
        <v>25</v>
      </c>
      <c r="AL4" s="50">
        <v>40</v>
      </c>
      <c r="AM4" s="48"/>
      <c r="AN4" s="50">
        <v>20</v>
      </c>
      <c r="AO4" s="54">
        <v>15</v>
      </c>
      <c r="AP4" s="57">
        <v>15</v>
      </c>
      <c r="AQ4" s="54"/>
      <c r="AR4" s="57">
        <v>40</v>
      </c>
      <c r="AS4" s="54">
        <v>15</v>
      </c>
      <c r="AT4" s="57">
        <v>40</v>
      </c>
      <c r="AU4" s="54">
        <v>15</v>
      </c>
      <c r="AV4" s="57">
        <v>40</v>
      </c>
      <c r="AW4" s="54">
        <v>35</v>
      </c>
      <c r="AX4" s="57">
        <v>40</v>
      </c>
    </row>
    <row r="5" spans="1:253" ht="64.5" customHeight="1">
      <c r="A5" s="12"/>
      <c r="B5" s="13"/>
      <c r="C5" s="75"/>
      <c r="D5" s="75"/>
      <c r="E5" s="75"/>
      <c r="F5" s="14"/>
      <c r="G5" s="73"/>
      <c r="H5" s="15"/>
      <c r="I5" s="72"/>
      <c r="J5" s="62" t="s">
        <v>3</v>
      </c>
      <c r="K5" s="67"/>
      <c r="L5" s="67"/>
      <c r="M5" s="67"/>
      <c r="N5" s="67"/>
      <c r="O5" s="67"/>
      <c r="P5" s="67"/>
      <c r="Q5" s="67" t="s">
        <v>118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 t="s">
        <v>118</v>
      </c>
      <c r="AH5" s="67"/>
      <c r="AI5" s="67"/>
      <c r="AJ5" s="67"/>
      <c r="AK5" s="67"/>
      <c r="AL5" s="67"/>
      <c r="AM5" s="67"/>
      <c r="AN5" s="67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3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316</v>
      </c>
      <c r="C8" s="22" t="s">
        <v>203</v>
      </c>
      <c r="D8" s="30" t="s">
        <v>317</v>
      </c>
      <c r="E8" s="3" t="s">
        <v>40</v>
      </c>
      <c r="F8" s="23" t="s">
        <v>233</v>
      </c>
      <c r="G8" s="24">
        <f>I8/$I$12</f>
        <v>1</v>
      </c>
      <c r="H8" s="25"/>
      <c r="I8" s="22">
        <f>SUM(AY8:BB8)</f>
        <v>54</v>
      </c>
      <c r="J8" s="22"/>
      <c r="K8" s="52">
        <v>2</v>
      </c>
      <c r="L8" s="51">
        <v>2</v>
      </c>
      <c r="M8" s="52">
        <v>1</v>
      </c>
      <c r="N8" s="51"/>
      <c r="O8" s="52">
        <v>1</v>
      </c>
      <c r="P8" s="51"/>
      <c r="Q8" s="52">
        <v>2</v>
      </c>
      <c r="R8" s="51">
        <v>2</v>
      </c>
      <c r="S8" s="52"/>
      <c r="T8" s="51">
        <v>2</v>
      </c>
      <c r="U8" s="55">
        <v>2</v>
      </c>
      <c r="V8" s="58">
        <v>2</v>
      </c>
      <c r="W8" s="55"/>
      <c r="X8" s="58">
        <v>2</v>
      </c>
      <c r="Y8" s="55">
        <v>2</v>
      </c>
      <c r="Z8" s="58">
        <v>1</v>
      </c>
      <c r="AA8" s="55">
        <v>1</v>
      </c>
      <c r="AB8" s="58">
        <v>1</v>
      </c>
      <c r="AC8" s="55">
        <v>2</v>
      </c>
      <c r="AD8" s="58">
        <v>1</v>
      </c>
      <c r="AE8" s="52"/>
      <c r="AF8" s="51">
        <v>2</v>
      </c>
      <c r="AG8" s="52">
        <v>2</v>
      </c>
      <c r="AH8" s="51">
        <v>2</v>
      </c>
      <c r="AI8" s="52"/>
      <c r="AJ8" s="51">
        <v>2</v>
      </c>
      <c r="AK8" s="52">
        <v>1</v>
      </c>
      <c r="AL8" s="51">
        <v>1</v>
      </c>
      <c r="AM8" s="52"/>
      <c r="AN8" s="51">
        <v>2</v>
      </c>
      <c r="AO8" s="55">
        <v>2</v>
      </c>
      <c r="AP8" s="58">
        <v>2</v>
      </c>
      <c r="AQ8" s="55"/>
      <c r="AR8" s="58">
        <v>2</v>
      </c>
      <c r="AS8" s="55">
        <v>2</v>
      </c>
      <c r="AT8" s="58">
        <v>2</v>
      </c>
      <c r="AU8" s="55">
        <v>1</v>
      </c>
      <c r="AV8" s="58">
        <v>2</v>
      </c>
      <c r="AW8" s="55">
        <v>1</v>
      </c>
      <c r="AX8" s="58">
        <v>2</v>
      </c>
      <c r="AY8">
        <f>SUM(K8:T8)</f>
        <v>12</v>
      </c>
      <c r="AZ8">
        <f>SUM(U8:AD8)</f>
        <v>14</v>
      </c>
      <c r="BA8">
        <f>SUM(AE8:AN8)</f>
        <v>12</v>
      </c>
      <c r="BB8">
        <f>SUM(AO8:AX8)</f>
        <v>16</v>
      </c>
    </row>
    <row r="9" spans="1:54" ht="13.5">
      <c r="A9" s="22">
        <v>2</v>
      </c>
      <c r="B9" s="38" t="s">
        <v>318</v>
      </c>
      <c r="C9" s="22" t="s">
        <v>147</v>
      </c>
      <c r="D9" s="30"/>
      <c r="E9" s="3" t="s">
        <v>123</v>
      </c>
      <c r="F9" s="23"/>
      <c r="G9" s="24">
        <f>I9/$I$12</f>
        <v>0.8333333333333334</v>
      </c>
      <c r="H9" s="25"/>
      <c r="I9" s="22">
        <f>SUM(AY9:BB9)</f>
        <v>45</v>
      </c>
      <c r="J9" s="22"/>
      <c r="K9" s="52">
        <v>1</v>
      </c>
      <c r="L9" s="51">
        <v>1</v>
      </c>
      <c r="M9" s="52">
        <v>1</v>
      </c>
      <c r="N9" s="51"/>
      <c r="O9" s="52">
        <v>0</v>
      </c>
      <c r="P9" s="51"/>
      <c r="Q9" s="52">
        <v>2</v>
      </c>
      <c r="R9" s="51">
        <v>2</v>
      </c>
      <c r="S9" s="52"/>
      <c r="T9" s="51">
        <v>2</v>
      </c>
      <c r="U9" s="55">
        <v>2</v>
      </c>
      <c r="V9" s="58">
        <v>2</v>
      </c>
      <c r="W9" s="55"/>
      <c r="X9" s="58">
        <v>1</v>
      </c>
      <c r="Y9" s="55">
        <v>0</v>
      </c>
      <c r="Z9" s="58">
        <v>1</v>
      </c>
      <c r="AA9" s="55">
        <v>2</v>
      </c>
      <c r="AB9" s="58">
        <v>1</v>
      </c>
      <c r="AC9" s="55">
        <v>1</v>
      </c>
      <c r="AD9" s="58">
        <v>1</v>
      </c>
      <c r="AE9" s="52"/>
      <c r="AF9" s="51">
        <v>1</v>
      </c>
      <c r="AG9" s="52">
        <v>1</v>
      </c>
      <c r="AH9" s="51">
        <v>2</v>
      </c>
      <c r="AI9" s="52"/>
      <c r="AJ9" s="51">
        <v>2</v>
      </c>
      <c r="AK9" s="52">
        <v>2</v>
      </c>
      <c r="AL9" s="51">
        <v>1</v>
      </c>
      <c r="AM9" s="52"/>
      <c r="AN9" s="51">
        <v>2</v>
      </c>
      <c r="AO9" s="55">
        <v>2</v>
      </c>
      <c r="AP9" s="58">
        <v>2</v>
      </c>
      <c r="AQ9" s="55"/>
      <c r="AR9" s="58">
        <v>1</v>
      </c>
      <c r="AS9" s="55">
        <v>2</v>
      </c>
      <c r="AT9" s="58">
        <v>1</v>
      </c>
      <c r="AU9" s="55">
        <v>2</v>
      </c>
      <c r="AV9" s="58">
        <v>1</v>
      </c>
      <c r="AW9" s="55">
        <v>1</v>
      </c>
      <c r="AX9" s="58">
        <v>2</v>
      </c>
      <c r="AY9">
        <f>SUM(K9:T9)</f>
        <v>9</v>
      </c>
      <c r="AZ9">
        <f>SUM(U9:AD9)</f>
        <v>11</v>
      </c>
      <c r="BA9">
        <f>SUM(AE9:AN9)</f>
        <v>11</v>
      </c>
      <c r="BB9">
        <f>SUM(AO9:AX9)</f>
        <v>14</v>
      </c>
    </row>
    <row r="10" spans="1:54" ht="13.5">
      <c r="A10" s="22">
        <v>3</v>
      </c>
      <c r="B10" s="22" t="s">
        <v>319</v>
      </c>
      <c r="C10" s="22" t="s">
        <v>312</v>
      </c>
      <c r="D10" s="30" t="s">
        <v>320</v>
      </c>
      <c r="E10" s="3" t="s">
        <v>314</v>
      </c>
      <c r="F10" s="23" t="s">
        <v>315</v>
      </c>
      <c r="G10" s="24">
        <f>I10/$I$12</f>
        <v>0.6111111111111112</v>
      </c>
      <c r="H10" s="25"/>
      <c r="I10" s="22">
        <f>SUM(AY10:BB10)</f>
        <v>33</v>
      </c>
      <c r="J10" s="22"/>
      <c r="K10" s="52">
        <v>1</v>
      </c>
      <c r="L10" s="51">
        <v>2</v>
      </c>
      <c r="M10" s="52">
        <v>1</v>
      </c>
      <c r="N10" s="51"/>
      <c r="O10" s="52">
        <v>0</v>
      </c>
      <c r="P10" s="51"/>
      <c r="Q10" s="52">
        <v>2</v>
      </c>
      <c r="R10" s="51">
        <v>1</v>
      </c>
      <c r="S10" s="52"/>
      <c r="T10" s="51">
        <v>1</v>
      </c>
      <c r="U10" s="55">
        <v>1</v>
      </c>
      <c r="V10" s="58">
        <v>2</v>
      </c>
      <c r="W10" s="55"/>
      <c r="X10" s="58">
        <v>1</v>
      </c>
      <c r="Y10" s="55">
        <v>1</v>
      </c>
      <c r="Z10" s="58">
        <v>0</v>
      </c>
      <c r="AA10" s="55">
        <v>1</v>
      </c>
      <c r="AB10" s="58">
        <v>1</v>
      </c>
      <c r="AC10" s="55">
        <v>1</v>
      </c>
      <c r="AD10" s="58">
        <v>1</v>
      </c>
      <c r="AE10" s="52"/>
      <c r="AF10" s="51">
        <v>1</v>
      </c>
      <c r="AG10" s="52">
        <v>1</v>
      </c>
      <c r="AH10" s="51">
        <v>2</v>
      </c>
      <c r="AI10" s="52"/>
      <c r="AJ10" s="51">
        <v>0</v>
      </c>
      <c r="AK10" s="52">
        <v>2</v>
      </c>
      <c r="AL10" s="51">
        <v>1</v>
      </c>
      <c r="AM10" s="52"/>
      <c r="AN10" s="51">
        <v>1</v>
      </c>
      <c r="AO10" s="55">
        <v>1</v>
      </c>
      <c r="AP10" s="58">
        <v>1</v>
      </c>
      <c r="AQ10" s="55"/>
      <c r="AR10" s="58">
        <v>1</v>
      </c>
      <c r="AS10" s="55">
        <v>1</v>
      </c>
      <c r="AT10" s="58">
        <v>2</v>
      </c>
      <c r="AU10" s="55">
        <v>1</v>
      </c>
      <c r="AV10" s="58">
        <v>1</v>
      </c>
      <c r="AW10" s="55">
        <v>0</v>
      </c>
      <c r="AX10" s="58">
        <v>0</v>
      </c>
      <c r="AY10">
        <f>SUM(K10:T10)</f>
        <v>8</v>
      </c>
      <c r="AZ10">
        <f>SUM(U10:AD10)</f>
        <v>9</v>
      </c>
      <c r="BA10">
        <f>SUM(AE10:AN10)</f>
        <v>8</v>
      </c>
      <c r="BB10">
        <f>SUM(AO10:AX10)</f>
        <v>8</v>
      </c>
    </row>
    <row r="11" spans="1:54" ht="13.5">
      <c r="A11" s="22">
        <v>4</v>
      </c>
      <c r="B11" s="38" t="s">
        <v>321</v>
      </c>
      <c r="C11" s="22" t="s">
        <v>236</v>
      </c>
      <c r="D11" s="30" t="s">
        <v>322</v>
      </c>
      <c r="E11" s="3" t="s">
        <v>323</v>
      </c>
      <c r="F11" s="23" t="s">
        <v>324</v>
      </c>
      <c r="G11" s="24">
        <f>I11/$I$12</f>
        <v>0.5925925925925926</v>
      </c>
      <c r="H11" s="25"/>
      <c r="I11" s="22">
        <f>SUM(AY11:BB11)</f>
        <v>32</v>
      </c>
      <c r="J11" s="22"/>
      <c r="K11" s="52">
        <v>1</v>
      </c>
      <c r="L11" s="51">
        <v>0</v>
      </c>
      <c r="M11" s="52">
        <v>1</v>
      </c>
      <c r="N11" s="51"/>
      <c r="O11" s="52">
        <v>1</v>
      </c>
      <c r="P11" s="51"/>
      <c r="Q11" s="52">
        <v>2</v>
      </c>
      <c r="R11" s="51">
        <v>1</v>
      </c>
      <c r="S11" s="52"/>
      <c r="T11" s="51">
        <v>1</v>
      </c>
      <c r="U11" s="55">
        <v>1</v>
      </c>
      <c r="V11" s="58">
        <v>1</v>
      </c>
      <c r="W11" s="55"/>
      <c r="X11" s="58">
        <v>1</v>
      </c>
      <c r="Y11" s="55">
        <v>1</v>
      </c>
      <c r="Z11" s="58">
        <v>1</v>
      </c>
      <c r="AA11" s="55">
        <v>1</v>
      </c>
      <c r="AB11" s="58">
        <v>1</v>
      </c>
      <c r="AC11" s="55">
        <v>1</v>
      </c>
      <c r="AD11" s="58">
        <v>1</v>
      </c>
      <c r="AE11" s="52"/>
      <c r="AF11" s="51">
        <v>1</v>
      </c>
      <c r="AG11" s="52">
        <v>1</v>
      </c>
      <c r="AH11" s="51">
        <v>2</v>
      </c>
      <c r="AI11" s="52"/>
      <c r="AJ11" s="51">
        <v>1</v>
      </c>
      <c r="AK11" s="52">
        <v>1</v>
      </c>
      <c r="AL11" s="51">
        <v>1</v>
      </c>
      <c r="AM11" s="52"/>
      <c r="AN11" s="51">
        <v>1</v>
      </c>
      <c r="AO11" s="55">
        <v>1</v>
      </c>
      <c r="AP11" s="58">
        <v>1</v>
      </c>
      <c r="AQ11" s="55"/>
      <c r="AR11" s="58">
        <v>1</v>
      </c>
      <c r="AS11" s="55">
        <v>1</v>
      </c>
      <c r="AT11" s="58">
        <v>0</v>
      </c>
      <c r="AU11" s="55">
        <v>1</v>
      </c>
      <c r="AV11" s="58">
        <v>1</v>
      </c>
      <c r="AW11" s="55">
        <v>1</v>
      </c>
      <c r="AX11" s="58">
        <v>1</v>
      </c>
      <c r="AY11">
        <f>SUM(K11:T11)</f>
        <v>7</v>
      </c>
      <c r="AZ11">
        <f>SUM(U11:AD11)</f>
        <v>9</v>
      </c>
      <c r="BA11">
        <f>SUM(AE11:AN11)</f>
        <v>8</v>
      </c>
      <c r="BB11">
        <f>SUM(AO11:AX11)</f>
        <v>8</v>
      </c>
    </row>
    <row r="12" spans="8:9" ht="13.5">
      <c r="H12" s="40" t="s">
        <v>18</v>
      </c>
      <c r="I12" s="41">
        <f>MAX(I8:I11)</f>
        <v>54</v>
      </c>
    </row>
    <row r="15" spans="9:50" ht="13.5">
      <c r="I15" s="26" t="s">
        <v>14</v>
      </c>
      <c r="K15" s="60">
        <f>COUNTIF(K8:K11,2)/(COUNTIF(K8:K11,0)+COUNTIF(K8:K11,"&gt;0"))*100</f>
        <v>25</v>
      </c>
      <c r="L15" s="60"/>
      <c r="M15" s="60">
        <f aca="true" t="shared" si="0" ref="M15:U15">COUNTIF(M8:M11,2)/(COUNTIF(M8:M11,0)+COUNTIF(M8:M11,"&gt;0"))*100</f>
        <v>0</v>
      </c>
      <c r="N15" s="60" t="e">
        <f t="shared" si="0"/>
        <v>#DIV/0!</v>
      </c>
      <c r="O15" s="60">
        <f t="shared" si="0"/>
        <v>0</v>
      </c>
      <c r="P15" s="60" t="e">
        <f t="shared" si="0"/>
        <v>#DIV/0!</v>
      </c>
      <c r="Q15" s="60">
        <f t="shared" si="0"/>
        <v>100</v>
      </c>
      <c r="R15" s="60">
        <f t="shared" si="0"/>
        <v>50</v>
      </c>
      <c r="S15" s="60" t="e">
        <f t="shared" si="0"/>
        <v>#DIV/0!</v>
      </c>
      <c r="T15" s="60">
        <f t="shared" si="0"/>
        <v>50</v>
      </c>
      <c r="U15" s="60">
        <f t="shared" si="0"/>
        <v>50</v>
      </c>
      <c r="V15" s="60"/>
      <c r="W15" s="60" t="e">
        <f>COUNTIF(W8:W11,2)/(COUNTIF(W8:W11,0)+COUNTIF(W8:W11,"&gt;0"))*100</f>
        <v>#DIV/0!</v>
      </c>
      <c r="X15" s="60">
        <f>COUNTIF(X8:X11,2)/(COUNTIF(X8:X11,0)+COUNTIF(X8:X11,"&gt;0"))*100</f>
        <v>25</v>
      </c>
      <c r="Y15" s="60"/>
      <c r="Z15" s="60">
        <f>COUNTIF(Z8:Z11,2)/(COUNTIF(Z8:Z11,0)+COUNTIF(Z8:Z11,"&gt;0"))*100</f>
        <v>0</v>
      </c>
      <c r="AA15" s="60">
        <f>COUNTIF(AA8:AA11,2)/(COUNTIF(AA8:AA11,0)+COUNTIF(AA8:AA11,"&gt;0"))*100</f>
        <v>25</v>
      </c>
      <c r="AB15" s="60">
        <f>COUNTIF(AB8:AB11,2)/(COUNTIF(AB8:AB11,0)+COUNTIF(AB8:AB11,"&gt;0"))*100</f>
        <v>0</v>
      </c>
      <c r="AC15" s="60"/>
      <c r="AD15" s="60">
        <f>COUNTIF(AD8:AD11,2)/(COUNTIF(AD8:AD11,0)+COUNTIF(AD8:AD11,"&gt;0"))*100</f>
        <v>0</v>
      </c>
      <c r="AE15" s="60" t="e">
        <f>COUNTIF(AE8:AE11,2)/(COUNTIF(AE8:AE11,0)+COUNTIF(AE8:AE11,"&gt;0"))*100</f>
        <v>#DIV/0!</v>
      </c>
      <c r="AF15" s="60">
        <f>COUNTIF(AF8:AF11,2)/(COUNTIF(AF8:AF11,0)+COUNTIF(AF8:AF11,"&gt;0"))*100</f>
        <v>25</v>
      </c>
      <c r="AG15" s="60">
        <f>COUNTIF(AG8:AG11,2)/(COUNTIF(AG8:AG11,0)+COUNTIF(AG8:AG11,"&gt;0"))*100</f>
        <v>25</v>
      </c>
      <c r="AH15" s="60"/>
      <c r="AI15" s="60" t="e">
        <f>COUNTIF(AI8:AI11,2)/(COUNTIF(AI8:AI11,0)+COUNTIF(AI8:AI11,"&gt;0"))*100</f>
        <v>#DIV/0!</v>
      </c>
      <c r="AJ15" s="60">
        <f>COUNTIF(AJ8:AJ11,2)/(COUNTIF(AJ8:AJ11,0)+COUNTIF(AJ8:AJ11,"&gt;0"))*100</f>
        <v>50</v>
      </c>
      <c r="AK15" s="60">
        <f>COUNTIF(AK8:AK11,2)/(COUNTIF(AK8:AK11,0)+COUNTIF(AK8:AK11,"&gt;0"))*100</f>
        <v>50</v>
      </c>
      <c r="AL15" s="60"/>
      <c r="AM15" s="60" t="e">
        <f aca="true" t="shared" si="1" ref="AM15:AX15">COUNTIF(AM8:AM11,2)/(COUNTIF(AM8:AM11,0)+COUNTIF(AM8:AM11,"&gt;0"))*100</f>
        <v>#DIV/0!</v>
      </c>
      <c r="AN15" s="60">
        <f t="shared" si="1"/>
        <v>50</v>
      </c>
      <c r="AO15" s="60">
        <f t="shared" si="1"/>
        <v>50</v>
      </c>
      <c r="AP15" s="60">
        <f t="shared" si="1"/>
        <v>50</v>
      </c>
      <c r="AQ15" s="60" t="e">
        <f t="shared" si="1"/>
        <v>#DIV/0!</v>
      </c>
      <c r="AR15" s="60">
        <f t="shared" si="1"/>
        <v>25</v>
      </c>
      <c r="AS15" s="60">
        <f t="shared" si="1"/>
        <v>50</v>
      </c>
      <c r="AT15" s="60">
        <f t="shared" si="1"/>
        <v>50</v>
      </c>
      <c r="AU15" s="60">
        <f t="shared" si="1"/>
        <v>25</v>
      </c>
      <c r="AV15" s="60">
        <f t="shared" si="1"/>
        <v>25</v>
      </c>
      <c r="AW15" s="60">
        <f t="shared" si="1"/>
        <v>0</v>
      </c>
      <c r="AX15" s="60">
        <f t="shared" si="1"/>
        <v>50</v>
      </c>
    </row>
    <row r="16" spans="11:50" ht="13.5">
      <c r="K16" s="21" t="s">
        <v>11</v>
      </c>
      <c r="L16" s="21"/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 s="21" t="s">
        <v>11</v>
      </c>
      <c r="U16" s="21" t="s">
        <v>11</v>
      </c>
      <c r="V16" s="21"/>
      <c r="W16" s="21" t="s">
        <v>11</v>
      </c>
      <c r="X16" s="21" t="s">
        <v>11</v>
      </c>
      <c r="Y16" s="21"/>
      <c r="Z16" s="21" t="s">
        <v>11</v>
      </c>
      <c r="AA16" s="21" t="s">
        <v>11</v>
      </c>
      <c r="AB16" s="21" t="s">
        <v>11</v>
      </c>
      <c r="AC16" s="21"/>
      <c r="AD16" s="21" t="s">
        <v>11</v>
      </c>
      <c r="AE16" s="21" t="s">
        <v>11</v>
      </c>
      <c r="AF16" s="21" t="s">
        <v>11</v>
      </c>
      <c r="AG16" s="21" t="s">
        <v>11</v>
      </c>
      <c r="AH16" s="21"/>
      <c r="AI16" s="21" t="s">
        <v>11</v>
      </c>
      <c r="AJ16" s="21" t="s">
        <v>11</v>
      </c>
      <c r="AK16" s="21" t="s">
        <v>11</v>
      </c>
      <c r="AL16" s="21"/>
      <c r="AM16" s="21" t="s">
        <v>11</v>
      </c>
      <c r="AN16" s="21" t="s">
        <v>11</v>
      </c>
      <c r="AO16" s="21" t="s">
        <v>11</v>
      </c>
      <c r="AP16" s="21" t="s">
        <v>11</v>
      </c>
      <c r="AQ16" s="21" t="s">
        <v>11</v>
      </c>
      <c r="AR16" s="21" t="s">
        <v>11</v>
      </c>
      <c r="AS16" s="21" t="s">
        <v>11</v>
      </c>
      <c r="AT16" s="21" t="s">
        <v>11</v>
      </c>
      <c r="AU16" s="21" t="s">
        <v>11</v>
      </c>
      <c r="AV16" s="21" t="s">
        <v>11</v>
      </c>
      <c r="AW16" s="21" t="s">
        <v>11</v>
      </c>
      <c r="AX16" s="21" t="s">
        <v>11</v>
      </c>
    </row>
  </sheetData>
  <sheetProtection/>
  <mergeCells count="4">
    <mergeCell ref="I3:I5"/>
    <mergeCell ref="C4:E5"/>
    <mergeCell ref="G4:G6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  <col min="5" max="5" width="9.75390625" style="0" bestFit="1" customWidth="1"/>
  </cols>
  <sheetData>
    <row r="1" ht="21.75" customHeight="1"/>
    <row r="2" spans="2:4" ht="21">
      <c r="B2" s="76" t="s">
        <v>25</v>
      </c>
      <c r="C2" s="76"/>
      <c r="D2" s="76"/>
    </row>
    <row r="3" spans="3:5" ht="28.5" customHeight="1">
      <c r="C3" s="74" t="s">
        <v>26</v>
      </c>
      <c r="D3" s="75"/>
      <c r="E3" s="75"/>
    </row>
    <row r="4" spans="3:5" ht="64.5" customHeight="1">
      <c r="C4" s="75"/>
      <c r="D4" s="75"/>
      <c r="E4" s="75"/>
    </row>
    <row r="5" spans="3:5" ht="13.5" customHeight="1">
      <c r="C5" s="63" t="s">
        <v>23</v>
      </c>
      <c r="D5" s="63" t="s">
        <v>11</v>
      </c>
      <c r="E5" s="63" t="s">
        <v>9</v>
      </c>
    </row>
    <row r="6" spans="2:5" ht="14.25">
      <c r="B6" s="63">
        <v>1</v>
      </c>
      <c r="C6" s="64" t="s">
        <v>328</v>
      </c>
      <c r="D6" s="65">
        <v>2.9452054794520546</v>
      </c>
      <c r="E6" s="66"/>
    </row>
    <row r="7" spans="2:5" ht="14.25">
      <c r="B7" s="63">
        <v>2</v>
      </c>
      <c r="C7" s="64" t="s">
        <v>329</v>
      </c>
      <c r="D7" s="65">
        <v>2.844155844155844</v>
      </c>
      <c r="E7" s="66"/>
    </row>
    <row r="8" spans="2:5" ht="14.25">
      <c r="B8" s="63">
        <v>3</v>
      </c>
      <c r="C8" s="64" t="s">
        <v>330</v>
      </c>
      <c r="D8" s="65">
        <v>2.747431672804807</v>
      </c>
      <c r="E8" s="66"/>
    </row>
    <row r="9" spans="2:5" ht="14.25">
      <c r="B9" s="63">
        <v>4</v>
      </c>
      <c r="C9" s="64" t="s">
        <v>331</v>
      </c>
      <c r="D9" s="65">
        <v>2.7128624799857675</v>
      </c>
      <c r="E9" s="66"/>
    </row>
    <row r="10" spans="2:5" ht="14.25">
      <c r="B10" s="63">
        <v>5</v>
      </c>
      <c r="C10" s="64" t="s">
        <v>332</v>
      </c>
      <c r="D10" s="65">
        <v>2.6611746462492727</v>
      </c>
      <c r="E10" s="66"/>
    </row>
    <row r="11" spans="2:5" ht="14.25">
      <c r="B11" s="63">
        <v>6</v>
      </c>
      <c r="C11" s="64" t="s">
        <v>333</v>
      </c>
      <c r="D11" s="65">
        <v>2.544209215442092</v>
      </c>
      <c r="E11" s="66"/>
    </row>
  </sheetData>
  <sheetProtection/>
  <mergeCells count="2">
    <mergeCell ref="B2:D2"/>
    <mergeCell ref="C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Z6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75390625" style="77" customWidth="1"/>
    <col min="2" max="2" width="10.75390625" style="0" customWidth="1"/>
    <col min="3" max="3" width="13.50390625" style="0" customWidth="1"/>
    <col min="4" max="4" width="14.375" style="27" customWidth="1"/>
    <col min="5" max="5" width="8.00390625" style="28" hidden="1" customWidth="1"/>
    <col min="6" max="7" width="6.75390625" style="0" customWidth="1"/>
    <col min="8" max="8" width="3.50390625" style="0" customWidth="1"/>
    <col min="9" max="9" width="3.75390625" style="77" customWidth="1"/>
    <col min="10" max="10" width="10.75390625" style="0" customWidth="1"/>
    <col min="11" max="11" width="13.75390625" style="0" customWidth="1"/>
    <col min="12" max="12" width="14.375" style="0" customWidth="1"/>
    <col min="13" max="14" width="6.75390625" style="0" customWidth="1"/>
  </cols>
  <sheetData>
    <row r="1" ht="8.25" customHeight="1"/>
    <row r="2" ht="13.5">
      <c r="B2" s="78"/>
    </row>
    <row r="3" spans="1:14" s="85" customFormat="1" ht="20.25" customHeight="1">
      <c r="A3" s="79"/>
      <c r="B3" s="80" t="s">
        <v>334</v>
      </c>
      <c r="C3" s="80"/>
      <c r="D3" s="81"/>
      <c r="E3" s="82"/>
      <c r="F3" s="83" t="s">
        <v>335</v>
      </c>
      <c r="G3" s="84"/>
      <c r="I3" s="79"/>
      <c r="J3" s="86"/>
      <c r="K3" s="86"/>
      <c r="L3" s="81"/>
      <c r="M3" s="83" t="s">
        <v>336</v>
      </c>
      <c r="N3" s="84"/>
    </row>
    <row r="4" spans="2:14" ht="28.5" customHeight="1">
      <c r="B4" s="87" t="s">
        <v>345</v>
      </c>
      <c r="C4" s="87"/>
      <c r="D4" s="87"/>
      <c r="E4" s="88" t="s">
        <v>337</v>
      </c>
      <c r="F4" s="89"/>
      <c r="G4" s="90"/>
      <c r="J4" s="87" t="s">
        <v>345</v>
      </c>
      <c r="K4" s="74"/>
      <c r="L4" s="74"/>
      <c r="M4" s="89"/>
      <c r="N4" s="90"/>
    </row>
    <row r="5" spans="1:204" ht="64.5" customHeight="1">
      <c r="A5" s="91"/>
      <c r="B5" s="87"/>
      <c r="C5" s="87"/>
      <c r="D5" s="87"/>
      <c r="E5" s="88"/>
      <c r="F5" s="89"/>
      <c r="G5" s="90"/>
      <c r="H5" s="12"/>
      <c r="I5" s="91"/>
      <c r="J5" s="74"/>
      <c r="K5" s="74"/>
      <c r="L5" s="74"/>
      <c r="M5" s="89"/>
      <c r="N5" s="9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</row>
    <row r="6" spans="1:204" ht="58.5" customHeight="1" hidden="1">
      <c r="A6" s="91"/>
      <c r="B6" s="92"/>
      <c r="C6" s="92"/>
      <c r="D6" s="92"/>
      <c r="E6" s="88"/>
      <c r="F6" s="93"/>
      <c r="G6" s="94"/>
      <c r="H6" s="12"/>
      <c r="I6" s="91"/>
      <c r="J6" s="13"/>
      <c r="K6" s="13"/>
      <c r="L6" s="95"/>
      <c r="M6" s="93"/>
      <c r="N6" s="9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</row>
    <row r="7" spans="1:204" ht="13.5">
      <c r="A7" s="91"/>
      <c r="B7" s="96" t="s">
        <v>4</v>
      </c>
      <c r="C7" s="96" t="s">
        <v>5</v>
      </c>
      <c r="D7" s="97" t="s">
        <v>6</v>
      </c>
      <c r="E7" s="98"/>
      <c r="F7" s="96" t="s">
        <v>338</v>
      </c>
      <c r="G7" s="96" t="s">
        <v>11</v>
      </c>
      <c r="H7" s="12"/>
      <c r="I7" s="91"/>
      <c r="J7" s="96" t="s">
        <v>4</v>
      </c>
      <c r="K7" s="96" t="s">
        <v>5</v>
      </c>
      <c r="L7" s="97" t="s">
        <v>6</v>
      </c>
      <c r="M7" s="96" t="s">
        <v>338</v>
      </c>
      <c r="N7" s="96" t="s">
        <v>11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</row>
    <row r="8" spans="2:14" ht="13.5">
      <c r="B8" s="99"/>
      <c r="C8" s="99"/>
      <c r="D8" s="100"/>
      <c r="E8" s="101"/>
      <c r="F8" s="99"/>
      <c r="G8" s="99"/>
      <c r="L8" s="27"/>
      <c r="M8" s="99"/>
      <c r="N8" s="99"/>
    </row>
    <row r="9" spans="1:14" ht="13.5">
      <c r="A9" s="102">
        <v>1</v>
      </c>
      <c r="B9" s="103" t="s">
        <v>77</v>
      </c>
      <c r="C9" s="104" t="s">
        <v>160</v>
      </c>
      <c r="D9" s="105" t="s">
        <v>260</v>
      </c>
      <c r="E9" s="106" t="e">
        <f>F9/#REF!</f>
        <v>#REF!</v>
      </c>
      <c r="F9" s="107">
        <v>33</v>
      </c>
      <c r="G9" s="108">
        <f>F9/33%</f>
        <v>100</v>
      </c>
      <c r="I9" s="102">
        <v>1</v>
      </c>
      <c r="J9" s="103" t="s">
        <v>56</v>
      </c>
      <c r="K9" s="104" t="s">
        <v>57</v>
      </c>
      <c r="L9" s="105" t="s">
        <v>58</v>
      </c>
      <c r="M9" s="107">
        <v>24</v>
      </c>
      <c r="N9" s="108">
        <f>M9/24%</f>
        <v>100</v>
      </c>
    </row>
    <row r="10" spans="1:15" ht="13.5">
      <c r="A10" s="102">
        <v>2</v>
      </c>
      <c r="B10" s="103" t="s">
        <v>182</v>
      </c>
      <c r="C10" s="104" t="s">
        <v>183</v>
      </c>
      <c r="D10" s="105" t="s">
        <v>184</v>
      </c>
      <c r="E10" s="106" t="e">
        <f>F10/#REF!</f>
        <v>#REF!</v>
      </c>
      <c r="F10" s="107">
        <v>31</v>
      </c>
      <c r="G10" s="109">
        <f aca="true" t="shared" si="0" ref="G10:G16">F10/33%</f>
        <v>93.93939393939394</v>
      </c>
      <c r="H10" t="s">
        <v>339</v>
      </c>
      <c r="I10" s="102">
        <v>2</v>
      </c>
      <c r="J10" s="103" t="s">
        <v>306</v>
      </c>
      <c r="K10" s="104" t="s">
        <v>307</v>
      </c>
      <c r="L10" s="103" t="s">
        <v>308</v>
      </c>
      <c r="M10" s="107">
        <v>21</v>
      </c>
      <c r="N10" s="109">
        <f>M10/24%</f>
        <v>87.5</v>
      </c>
      <c r="O10" t="s">
        <v>339</v>
      </c>
    </row>
    <row r="11" spans="1:15" ht="13.5">
      <c r="A11" s="102">
        <v>3</v>
      </c>
      <c r="B11" s="103" t="s">
        <v>108</v>
      </c>
      <c r="C11" s="104" t="s">
        <v>164</v>
      </c>
      <c r="D11" s="105" t="s">
        <v>165</v>
      </c>
      <c r="E11" s="106" t="e">
        <f>F11/#REF!</f>
        <v>#REF!</v>
      </c>
      <c r="F11" s="107">
        <v>31</v>
      </c>
      <c r="G11" s="109">
        <f t="shared" si="0"/>
        <v>93.93939393939394</v>
      </c>
      <c r="H11" t="s">
        <v>339</v>
      </c>
      <c r="I11" s="102">
        <v>3</v>
      </c>
      <c r="J11" s="103" t="s">
        <v>342</v>
      </c>
      <c r="K11" s="104" t="s">
        <v>343</v>
      </c>
      <c r="L11" s="105" t="s">
        <v>344</v>
      </c>
      <c r="M11" s="107">
        <v>21</v>
      </c>
      <c r="N11" s="109">
        <f>M11/24%</f>
        <v>87.5</v>
      </c>
      <c r="O11" t="s">
        <v>339</v>
      </c>
    </row>
    <row r="12" spans="1:14" ht="13.5">
      <c r="A12" s="110">
        <v>4</v>
      </c>
      <c r="B12" s="103" t="s">
        <v>56</v>
      </c>
      <c r="C12" s="104" t="s">
        <v>57</v>
      </c>
      <c r="D12" s="103" t="s">
        <v>58</v>
      </c>
      <c r="E12" s="106" t="e">
        <f>F12/#REF!</f>
        <v>#REF!</v>
      </c>
      <c r="F12" s="107">
        <v>28</v>
      </c>
      <c r="G12" s="109">
        <f t="shared" si="0"/>
        <v>84.84848484848484</v>
      </c>
      <c r="I12" s="102">
        <v>4</v>
      </c>
      <c r="J12" s="103" t="s">
        <v>81</v>
      </c>
      <c r="K12" s="104" t="s">
        <v>340</v>
      </c>
      <c r="L12" s="105" t="s">
        <v>341</v>
      </c>
      <c r="M12" s="107">
        <v>20</v>
      </c>
      <c r="N12" s="109">
        <f>M12/24%</f>
        <v>83.33333333333334</v>
      </c>
    </row>
    <row r="13" spans="1:14" ht="13.5">
      <c r="A13" s="111"/>
      <c r="B13" s="103" t="s">
        <v>80</v>
      </c>
      <c r="C13" s="104" t="s">
        <v>242</v>
      </c>
      <c r="D13" s="105" t="s">
        <v>243</v>
      </c>
      <c r="E13" s="106" t="e">
        <f>F13/#REF!</f>
        <v>#REF!</v>
      </c>
      <c r="F13" s="107">
        <v>28</v>
      </c>
      <c r="G13" s="109">
        <f t="shared" si="0"/>
        <v>84.84848484848484</v>
      </c>
      <c r="I13" s="102">
        <v>5</v>
      </c>
      <c r="J13" s="103" t="s">
        <v>267</v>
      </c>
      <c r="K13" s="104" t="s">
        <v>268</v>
      </c>
      <c r="L13" s="105" t="s">
        <v>269</v>
      </c>
      <c r="M13" s="107">
        <v>18</v>
      </c>
      <c r="N13" s="109">
        <f>M13/24%</f>
        <v>75</v>
      </c>
    </row>
    <row r="14" spans="1:14" ht="13.5">
      <c r="A14" s="102">
        <v>6</v>
      </c>
      <c r="B14" s="103" t="s">
        <v>80</v>
      </c>
      <c r="C14" s="104" t="s">
        <v>217</v>
      </c>
      <c r="D14" s="105" t="s">
        <v>218</v>
      </c>
      <c r="E14" s="106" t="e">
        <f>F14/#REF!</f>
        <v>#REF!</v>
      </c>
      <c r="F14" s="107">
        <v>27</v>
      </c>
      <c r="G14" s="109">
        <f t="shared" si="0"/>
        <v>81.81818181818181</v>
      </c>
      <c r="I14" s="102">
        <v>6</v>
      </c>
      <c r="J14" s="103" t="s">
        <v>80</v>
      </c>
      <c r="K14" s="104" t="s">
        <v>242</v>
      </c>
      <c r="L14" s="105" t="s">
        <v>243</v>
      </c>
      <c r="M14" s="107">
        <v>17</v>
      </c>
      <c r="N14" s="109">
        <f>M14/24%</f>
        <v>70.83333333333334</v>
      </c>
    </row>
    <row r="15" spans="1:9" ht="13.5">
      <c r="A15" s="102">
        <v>7</v>
      </c>
      <c r="B15" s="103" t="s">
        <v>306</v>
      </c>
      <c r="C15" s="104" t="s">
        <v>307</v>
      </c>
      <c r="D15" s="105" t="s">
        <v>308</v>
      </c>
      <c r="E15" s="106" t="e">
        <f>F15/#REF!</f>
        <v>#REF!</v>
      </c>
      <c r="F15" s="107">
        <v>21</v>
      </c>
      <c r="G15" s="109">
        <f t="shared" si="0"/>
        <v>63.63636363636363</v>
      </c>
      <c r="I15"/>
    </row>
    <row r="16" spans="1:9" ht="13.5">
      <c r="A16" s="102">
        <v>8</v>
      </c>
      <c r="B16" s="103" t="s">
        <v>81</v>
      </c>
      <c r="C16" s="104" t="s">
        <v>340</v>
      </c>
      <c r="D16" s="105" t="s">
        <v>341</v>
      </c>
      <c r="E16" s="106" t="e">
        <f>F16/#REF!</f>
        <v>#REF!</v>
      </c>
      <c r="F16" s="107">
        <v>18</v>
      </c>
      <c r="G16" s="109">
        <f t="shared" si="0"/>
        <v>54.54545454545454</v>
      </c>
      <c r="I16"/>
    </row>
    <row r="17" spans="1:9" ht="13.5">
      <c r="A17"/>
      <c r="D17"/>
      <c r="E17"/>
      <c r="I17"/>
    </row>
    <row r="18" spans="1:9" ht="13.5">
      <c r="A18"/>
      <c r="D18"/>
      <c r="E18"/>
      <c r="I18"/>
    </row>
    <row r="19" spans="1:9" ht="13.5">
      <c r="A19"/>
      <c r="D19"/>
      <c r="E19"/>
      <c r="I19"/>
    </row>
    <row r="20" spans="1:9" ht="13.5">
      <c r="A20"/>
      <c r="D20"/>
      <c r="E20"/>
      <c r="I20"/>
    </row>
    <row r="21" spans="1:9" ht="13.5">
      <c r="A21"/>
      <c r="D21"/>
      <c r="E21"/>
      <c r="I21"/>
    </row>
    <row r="22" spans="1:9" ht="13.5">
      <c r="A22"/>
      <c r="D22"/>
      <c r="E22"/>
      <c r="I22"/>
    </row>
    <row r="23" spans="1:9" ht="13.5">
      <c r="A23"/>
      <c r="D23"/>
      <c r="E23"/>
      <c r="I23"/>
    </row>
    <row r="24" spans="1:234" s="17" customFormat="1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</row>
    <row r="25" spans="1:234" s="17" customFormat="1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</row>
    <row r="26" spans="1:234" s="17" customFormat="1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</row>
    <row r="27" spans="1:234" s="17" customFormat="1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</row>
    <row r="28" spans="1:234" s="17" customFormat="1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</row>
    <row r="29" spans="1:234" s="17" customFormat="1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</row>
    <row r="30" spans="1:234" s="17" customFormat="1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</row>
    <row r="31" spans="1:9" ht="13.5">
      <c r="A31"/>
      <c r="D31"/>
      <c r="E31"/>
      <c r="I31"/>
    </row>
    <row r="32" spans="1:9" ht="13.5">
      <c r="A32"/>
      <c r="D32"/>
      <c r="E32"/>
      <c r="I32"/>
    </row>
    <row r="33" spans="1:9" ht="13.5">
      <c r="A33"/>
      <c r="D33"/>
      <c r="E33"/>
      <c r="I33"/>
    </row>
    <row r="34" spans="1:9" ht="13.5">
      <c r="A34"/>
      <c r="D34"/>
      <c r="E34"/>
      <c r="I34"/>
    </row>
    <row r="35" spans="1:9" ht="13.5">
      <c r="A35"/>
      <c r="D35"/>
      <c r="E35"/>
      <c r="I35"/>
    </row>
    <row r="36" spans="1:9" ht="13.5">
      <c r="A36"/>
      <c r="D36"/>
      <c r="E36"/>
      <c r="I36"/>
    </row>
    <row r="37" spans="1:9" ht="13.5">
      <c r="A37"/>
      <c r="D37"/>
      <c r="E37"/>
      <c r="I37"/>
    </row>
    <row r="38" spans="1:9" ht="13.5">
      <c r="A38"/>
      <c r="D38"/>
      <c r="E38"/>
      <c r="I38"/>
    </row>
    <row r="39" spans="1:9" ht="13.5">
      <c r="A39"/>
      <c r="D39"/>
      <c r="E39"/>
      <c r="I39"/>
    </row>
    <row r="40" spans="1:9" ht="13.5">
      <c r="A40"/>
      <c r="D40"/>
      <c r="E40"/>
      <c r="I40"/>
    </row>
    <row r="41" spans="1:9" ht="13.5">
      <c r="A41"/>
      <c r="D41"/>
      <c r="E41"/>
      <c r="I41"/>
    </row>
    <row r="42" spans="1:9" ht="13.5">
      <c r="A42"/>
      <c r="D42"/>
      <c r="E42"/>
      <c r="I42"/>
    </row>
    <row r="43" spans="1:9" ht="13.5">
      <c r="A43"/>
      <c r="D43"/>
      <c r="E43"/>
      <c r="I43"/>
    </row>
    <row r="44" spans="1:9" ht="13.5">
      <c r="A44"/>
      <c r="D44"/>
      <c r="E44"/>
      <c r="I44"/>
    </row>
    <row r="45" spans="1:9" ht="13.5">
      <c r="A45"/>
      <c r="D45"/>
      <c r="E45"/>
      <c r="I45"/>
    </row>
    <row r="46" spans="1:9" ht="13.5">
      <c r="A46"/>
      <c r="D46"/>
      <c r="E46"/>
      <c r="I46"/>
    </row>
    <row r="47" spans="1:9" ht="13.5">
      <c r="A47"/>
      <c r="D47"/>
      <c r="E47"/>
      <c r="I47"/>
    </row>
    <row r="48" spans="1:9" ht="13.5">
      <c r="A48"/>
      <c r="D48"/>
      <c r="E48"/>
      <c r="I48"/>
    </row>
    <row r="49" spans="1:9" ht="13.5">
      <c r="A49"/>
      <c r="D49"/>
      <c r="E49"/>
      <c r="I49"/>
    </row>
    <row r="50" spans="1:9" ht="13.5">
      <c r="A50"/>
      <c r="D50"/>
      <c r="E50"/>
      <c r="I50"/>
    </row>
    <row r="51" spans="1:9" ht="13.5">
      <c r="A51"/>
      <c r="D51"/>
      <c r="E51"/>
      <c r="I51"/>
    </row>
    <row r="52" spans="1:9" ht="13.5">
      <c r="A52"/>
      <c r="D52"/>
      <c r="E52"/>
      <c r="I52"/>
    </row>
    <row r="53" spans="1:9" ht="13.5">
      <c r="A53"/>
      <c r="D53"/>
      <c r="E53"/>
      <c r="I53"/>
    </row>
    <row r="54" spans="1:9" ht="13.5">
      <c r="A54"/>
      <c r="D54"/>
      <c r="E54"/>
      <c r="I54"/>
    </row>
    <row r="55" spans="1:9" ht="13.5">
      <c r="A55"/>
      <c r="D55"/>
      <c r="E55"/>
      <c r="I55"/>
    </row>
    <row r="56" spans="1:9" ht="13.5">
      <c r="A56"/>
      <c r="D56"/>
      <c r="E56"/>
      <c r="I56"/>
    </row>
    <row r="57" spans="1:9" ht="13.5">
      <c r="A57"/>
      <c r="D57"/>
      <c r="E57"/>
      <c r="I57"/>
    </row>
    <row r="58" spans="1:9" ht="13.5">
      <c r="A58"/>
      <c r="D58"/>
      <c r="E58"/>
      <c r="I58"/>
    </row>
    <row r="59" spans="1:9" ht="13.5">
      <c r="A59"/>
      <c r="D59"/>
      <c r="E59"/>
      <c r="I59"/>
    </row>
    <row r="60" spans="1:9" ht="13.5">
      <c r="A60"/>
      <c r="D60"/>
      <c r="E60"/>
      <c r="I60"/>
    </row>
    <row r="61" spans="1:9" ht="13.5">
      <c r="A61"/>
      <c r="D61"/>
      <c r="E61"/>
      <c r="I61"/>
    </row>
    <row r="62" spans="1:9" ht="13.5">
      <c r="A62"/>
      <c r="D62"/>
      <c r="E62"/>
      <c r="I62"/>
    </row>
    <row r="63" spans="1:9" ht="13.5">
      <c r="A63"/>
      <c r="D63"/>
      <c r="E63"/>
      <c r="I63"/>
    </row>
    <row r="64" spans="1:9" ht="13.5">
      <c r="A64"/>
      <c r="D64"/>
      <c r="E64"/>
      <c r="I64"/>
    </row>
  </sheetData>
  <sheetProtection/>
  <mergeCells count="8">
    <mergeCell ref="A12:A13"/>
    <mergeCell ref="B3:C3"/>
    <mergeCell ref="F3:G6"/>
    <mergeCell ref="J3:K3"/>
    <mergeCell ref="M3:N6"/>
    <mergeCell ref="B4:D6"/>
    <mergeCell ref="E4:E7"/>
    <mergeCell ref="J4:L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Paweł Grabowski</cp:lastModifiedBy>
  <dcterms:created xsi:type="dcterms:W3CDTF">2009-08-16T22:46:38Z</dcterms:created>
  <dcterms:modified xsi:type="dcterms:W3CDTF">2015-07-14T13:32:32Z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